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malcic\Documents\Raziskovanje\Raziskovalna oprema\"/>
    </mc:Choice>
  </mc:AlternateContent>
  <xr:revisionPtr revIDLastSave="0" documentId="13_ncr:1_{987C0D28-1C01-468A-8917-BD4FC0292878}" xr6:coauthVersionLast="47" xr6:coauthVersionMax="47" xr10:uidLastSave="{00000000-0000-0000-0000-000000000000}"/>
  <bookViews>
    <workbookView xWindow="-120" yWindow="-120" windowWidth="29040" windowHeight="15720" xr2:uid="{F8E2172F-764B-41EF-B2DE-C04DAB0D24B3}"/>
  </bookViews>
  <sheets>
    <sheet name="Oprema Equipment 2024" sheetId="5" r:id="rId1"/>
    <sheet name="Pojasnila k obrazcu" sheetId="2" r:id="rId2"/>
    <sheet name="Klasifikacija - Uni-Leeds" sheetId="3" r:id="rId3"/>
    <sheet name="Klasifikacij MERIL" sheetId="4" r:id="rId4"/>
  </sheets>
  <externalReferences>
    <externalReference r:id="rId5"/>
  </externalReferences>
  <definedNames>
    <definedName name="_xlnm._FilterDatabase" localSheetId="0" hidden="1">'Oprema Equipment 2024'!$A$6:$AY$120</definedName>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2" i="5" l="1"/>
  <c r="U87" i="5"/>
  <c r="AB118" i="5" l="1"/>
  <c r="AA118" i="5"/>
  <c r="Z118" i="5"/>
  <c r="Y118" i="5"/>
  <c r="U12" i="5" l="1"/>
  <c r="U14" i="5"/>
  <c r="U16" i="5"/>
  <c r="Q16" i="5" s="1"/>
  <c r="U22" i="5"/>
  <c r="U24" i="5"/>
  <c r="U25" i="5"/>
  <c r="U26" i="5"/>
  <c r="U27" i="5"/>
  <c r="U28" i="5"/>
  <c r="U31" i="5"/>
  <c r="U34" i="5"/>
  <c r="U35" i="5"/>
  <c r="U36" i="5"/>
  <c r="U37" i="5"/>
  <c r="Q37" i="5" s="1"/>
  <c r="U38" i="5"/>
  <c r="U41" i="5"/>
  <c r="U42" i="5"/>
  <c r="U43" i="5"/>
  <c r="U47" i="5"/>
  <c r="U52" i="5"/>
  <c r="U56" i="5"/>
  <c r="Q56" i="5" s="1"/>
  <c r="U57" i="5"/>
  <c r="Q57" i="5" s="1"/>
  <c r="U59" i="5"/>
  <c r="U61" i="5"/>
  <c r="U62" i="5"/>
  <c r="Q62" i="5" s="1"/>
  <c r="U63" i="5"/>
  <c r="Q63" i="5" s="1"/>
  <c r="U65" i="5"/>
  <c r="U69" i="5"/>
  <c r="U72" i="5"/>
  <c r="Q72" i="5" s="1"/>
  <c r="J75" i="5"/>
  <c r="U75" i="5"/>
  <c r="U78" i="5"/>
  <c r="J81" i="5"/>
  <c r="U81" i="5"/>
  <c r="J83" i="5"/>
  <c r="U85" i="5"/>
  <c r="U86" i="5"/>
</calcChain>
</file>

<file path=xl/sharedStrings.xml><?xml version="1.0" encoding="utf-8"?>
<sst xmlns="http://schemas.openxmlformats.org/spreadsheetml/2006/main" count="2980" uniqueCount="1662">
  <si>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</si>
  <si>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</si>
  <si>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</si>
  <si>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</si>
  <si>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</si>
  <si>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</si>
  <si>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</si>
  <si>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</si>
  <si>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</si>
  <si>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</si>
  <si>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</si>
  <si>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</si>
  <si>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</si>
  <si>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</si>
  <si>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</si>
  <si>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</si>
  <si>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</si>
  <si>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</si>
  <si>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</si>
  <si>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</si>
  <si>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</si>
  <si>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</si>
  <si>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</si>
  <si>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</si>
  <si>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</si>
  <si>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</si>
  <si>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</si>
  <si>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</si>
  <si>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</si>
  <si>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</si>
  <si>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</si>
  <si>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</si>
  <si>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</si>
  <si>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</si>
  <si>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</si>
  <si>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</si>
  <si>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</si>
  <si>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</si>
  <si>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</si>
  <si>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</si>
  <si>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</si>
  <si>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</si>
  <si>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</si>
  <si>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</si>
  <si>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</si>
  <si>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</si>
  <si>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</si>
  <si>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</si>
  <si>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</si>
  <si>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</si>
  <si>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</si>
  <si>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</si>
  <si>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</si>
  <si>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</si>
  <si>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</si>
  <si>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</si>
  <si>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</si>
  <si>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</si>
  <si>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</si>
  <si>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</si>
  <si>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</si>
  <si>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</si>
  <si>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</si>
  <si>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</si>
  <si>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</si>
  <si>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</si>
  <si>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</si>
  <si>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</si>
  <si>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</si>
  <si>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</si>
  <si>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</si>
  <si>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</si>
  <si>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</si>
  <si>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</si>
  <si>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</si>
  <si>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</si>
  <si>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</si>
  <si>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</si>
  <si>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</si>
  <si>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</si>
  <si>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</si>
  <si>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</si>
  <si>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</si>
  <si>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</si>
  <si>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</si>
  <si>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</si>
  <si>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</si>
  <si>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</si>
  <si>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</si>
  <si>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</si>
  <si>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</si>
  <si>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</si>
  <si>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</si>
  <si>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</si>
  <si>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</si>
  <si>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</si>
  <si>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</si>
  <si>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</si>
  <si>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</si>
  <si>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</si>
  <si>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</si>
  <si>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</si>
  <si>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</si>
  <si>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</si>
  <si>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</si>
  <si>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</si>
  <si>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</si>
  <si>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</si>
  <si>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</si>
  <si>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</si>
  <si>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</si>
  <si>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</si>
  <si>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</si>
  <si>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</si>
  <si>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</si>
  <si>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</si>
  <si>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</si>
  <si>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</si>
  <si>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</si>
  <si>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</si>
  <si>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</si>
  <si>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</si>
  <si>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</si>
  <si>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</si>
  <si>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</si>
  <si>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</si>
  <si>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</si>
  <si>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</si>
  <si>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</si>
  <si>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</si>
  <si>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</si>
  <si>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</si>
  <si>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</si>
  <si>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</si>
  <si>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</si>
  <si>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</si>
  <si>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</si>
  <si>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</si>
  <si>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</si>
  <si>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</si>
  <si>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</si>
  <si>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</si>
  <si>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</si>
  <si>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</si>
  <si>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</si>
  <si>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</si>
  <si>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</si>
  <si>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</si>
  <si>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</si>
  <si>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</si>
  <si>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</si>
  <si>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</si>
  <si>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</si>
  <si>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</si>
  <si>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</si>
  <si>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</si>
  <si>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</si>
  <si>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</si>
  <si>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</si>
  <si>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</si>
  <si>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</si>
  <si>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</si>
  <si>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</si>
  <si>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</si>
  <si>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</si>
  <si>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</si>
  <si>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</si>
  <si>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</si>
  <si>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</si>
  <si>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</si>
  <si>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</si>
  <si>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</si>
  <si>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</si>
  <si>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</si>
  <si>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</si>
  <si>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</si>
  <si>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</si>
  <si>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</si>
  <si>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</si>
  <si>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</si>
  <si>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</si>
  <si>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</si>
  <si>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</si>
  <si>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</si>
  <si>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</si>
  <si>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</si>
  <si>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</si>
  <si>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</si>
  <si>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</si>
  <si>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</si>
  <si>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</si>
  <si>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</si>
  <si>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</si>
  <si>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</si>
  <si>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</si>
  <si>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</si>
  <si>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</si>
  <si>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</si>
  <si>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</si>
  <si>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</si>
  <si>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</si>
  <si>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</si>
  <si>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</si>
  <si>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</si>
  <si>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</si>
  <si>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</si>
  <si>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</si>
  <si>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</si>
  <si>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</si>
  <si>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</si>
  <si>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</si>
  <si>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</si>
  <si>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</si>
  <si>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</si>
  <si>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</si>
  <si>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</si>
  <si>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</si>
  <si>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</si>
  <si>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</si>
  <si>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</si>
  <si>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</si>
  <si>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</si>
  <si>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</si>
  <si>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</si>
  <si>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</si>
  <si>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</si>
  <si>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</si>
  <si>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</si>
  <si>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</si>
  <si>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</si>
  <si>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</si>
  <si>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</si>
  <si>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</si>
  <si>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</si>
  <si>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</si>
  <si>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</si>
  <si>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</si>
  <si>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</si>
  <si>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</si>
  <si>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</si>
  <si>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</si>
  <si>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</si>
  <si>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</si>
  <si>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</si>
  <si>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</si>
  <si>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</si>
  <si>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</si>
  <si>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</si>
  <si>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</si>
  <si>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</si>
  <si>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</si>
  <si>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</si>
  <si>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</si>
  <si>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</si>
  <si>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</si>
  <si>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</si>
  <si>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</si>
  <si>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</si>
  <si>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</si>
  <si>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</si>
  <si>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</si>
  <si>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</si>
  <si>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</si>
  <si>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</si>
  <si>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</si>
  <si>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</si>
  <si>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</si>
  <si>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</si>
  <si>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</si>
  <si>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</si>
  <si>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</si>
  <si>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</si>
  <si>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</si>
  <si>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</si>
  <si>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</si>
  <si>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</si>
  <si>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</si>
  <si>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</si>
  <si>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</si>
  <si>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</si>
  <si>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</si>
  <si>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</si>
  <si>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</si>
  <si>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</si>
  <si>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</si>
  <si>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</si>
  <si>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</si>
  <si>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</si>
  <si>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</si>
  <si>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</si>
  <si>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</si>
  <si>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</si>
  <si>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</si>
  <si>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</si>
  <si>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</si>
  <si>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</si>
  <si>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</si>
  <si>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</si>
  <si>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</si>
  <si>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</si>
  <si>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</si>
  <si>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</si>
  <si>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</si>
  <si>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</si>
  <si>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</si>
  <si>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</si>
  <si>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</si>
  <si>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</si>
  <si>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</si>
  <si>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</si>
  <si>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</si>
  <si>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</si>
  <si>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</si>
  <si>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</si>
  <si>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</si>
  <si>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</si>
  <si>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</si>
  <si>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</si>
  <si>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</si>
  <si>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</si>
  <si>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</si>
  <si>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</si>
  <si>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</si>
  <si>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</si>
  <si>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</si>
  <si>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</si>
  <si>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</si>
  <si>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</si>
  <si>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</si>
  <si>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</si>
  <si>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</si>
  <si>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</si>
  <si>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</si>
  <si>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</si>
  <si>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</si>
  <si>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</si>
  <si>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</si>
  <si>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</si>
  <si>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</si>
  <si>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</si>
  <si>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</si>
  <si>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</si>
  <si>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</si>
  <si>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</si>
  <si>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</si>
  <si>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</si>
  <si>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</si>
  <si>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</si>
  <si>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</si>
  <si>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</si>
  <si>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</si>
  <si>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</si>
  <si>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</si>
  <si>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</si>
  <si>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</si>
  <si>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</si>
  <si>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</si>
  <si>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</si>
  <si>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</si>
  <si>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</si>
  <si>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</si>
  <si>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</si>
  <si>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</si>
  <si>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</si>
  <si>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</si>
  <si>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</si>
  <si>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</si>
  <si>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</si>
  <si>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</si>
  <si>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</si>
  <si>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</si>
  <si>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</si>
  <si>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</si>
  <si>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</si>
  <si>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</si>
  <si>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</si>
  <si>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</si>
  <si>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</si>
  <si>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</si>
  <si>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</si>
  <si>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</si>
  <si>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</si>
  <si>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</si>
  <si>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</si>
  <si>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</si>
  <si>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</si>
  <si>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</si>
  <si>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</si>
  <si>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</si>
  <si>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</si>
  <si>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</si>
  <si>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</si>
  <si>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</si>
  <si>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</si>
  <si>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</si>
  <si>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</si>
  <si>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</si>
  <si>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</si>
  <si>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</si>
  <si>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</si>
  <si>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</si>
  <si>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</si>
  <si>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</si>
  <si>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</si>
  <si>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</si>
  <si>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</si>
  <si>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</si>
  <si>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</si>
  <si>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</si>
  <si>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</si>
  <si>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</si>
  <si>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</si>
  <si>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</si>
  <si>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</si>
  <si>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</si>
  <si>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</si>
  <si>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</si>
  <si>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</si>
  <si>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</si>
  <si>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</si>
  <si>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</si>
  <si>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</si>
  <si>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</si>
  <si>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</si>
  <si>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</si>
  <si>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</si>
  <si>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</si>
  <si>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</si>
  <si>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</si>
  <si>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</si>
  <si>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</si>
  <si>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</si>
  <si>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</si>
  <si>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</si>
  <si>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</si>
  <si>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</si>
  <si>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</si>
  <si>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</si>
  <si>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</si>
  <si>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</si>
  <si>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</si>
  <si>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</si>
  <si>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</si>
  <si>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</si>
  <si>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</si>
  <si>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</si>
  <si>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</si>
  <si>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</si>
  <si>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</si>
  <si>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</si>
  <si>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</si>
  <si>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</si>
  <si>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</si>
  <si>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</si>
  <si>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</si>
  <si>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</si>
  <si>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</si>
  <si>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</si>
  <si>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</si>
  <si>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</si>
  <si>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</si>
  <si>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</si>
  <si>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</si>
  <si>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</si>
  <si>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</si>
  <si>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</si>
  <si>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</si>
  <si>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</si>
  <si>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</si>
  <si>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</si>
  <si>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</si>
  <si>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</si>
  <si>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</si>
  <si>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</si>
  <si>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</si>
  <si>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</si>
  <si>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</si>
  <si>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</si>
  <si>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</si>
  <si>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</si>
  <si>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</si>
  <si>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</si>
  <si>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</si>
  <si>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</si>
  <si>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</si>
  <si>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</si>
  <si>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</si>
  <si>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</si>
  <si>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</si>
  <si>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</si>
  <si>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</si>
  <si>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</si>
  <si>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</si>
  <si>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</si>
  <si>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</si>
  <si>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</si>
  <si>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</si>
  <si>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</si>
  <si>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</si>
  <si>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</si>
  <si>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</si>
  <si>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</si>
  <si>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</si>
  <si>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</si>
  <si>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</si>
  <si>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</si>
  <si>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</si>
  <si>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</si>
  <si>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</si>
  <si>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</si>
  <si>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</si>
  <si>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</si>
  <si>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</si>
  <si>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</si>
  <si>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</si>
  <si>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</si>
  <si>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</si>
  <si>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</si>
  <si>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</si>
  <si>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</si>
  <si>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</si>
  <si>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</si>
  <si>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</si>
  <si>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</si>
  <si>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</si>
  <si>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</si>
  <si>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</si>
  <si>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</si>
  <si>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</si>
  <si>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</si>
  <si>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</si>
  <si>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</si>
  <si>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</si>
  <si>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</si>
  <si>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</si>
  <si>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</si>
  <si>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</si>
  <si>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</si>
  <si>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</si>
  <si>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</si>
  <si>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</si>
  <si>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</si>
  <si>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</si>
  <si>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</si>
  <si>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</si>
  <si>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</si>
  <si>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</si>
  <si>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</si>
  <si>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</si>
  <si>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</si>
  <si>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</si>
  <si>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</si>
  <si>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</si>
  <si>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</si>
  <si>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</si>
  <si>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</si>
  <si>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</si>
  <si>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</si>
  <si>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</si>
  <si>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</si>
  <si>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</si>
  <si>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</si>
  <si>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</si>
  <si>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</si>
  <si>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</si>
  <si>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</si>
  <si>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</si>
  <si>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</si>
  <si>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</si>
  <si>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</si>
  <si>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</si>
  <si>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</si>
  <si>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</si>
  <si>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</si>
  <si>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</si>
  <si>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</si>
  <si>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</si>
  <si>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</si>
  <si>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</si>
  <si>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</si>
  <si>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</si>
  <si>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</si>
  <si>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</si>
  <si>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</si>
  <si>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</si>
  <si>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</si>
  <si>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</si>
  <si>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</si>
  <si>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</si>
  <si>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</si>
  <si>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</si>
  <si>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</si>
  <si>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</si>
  <si>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</si>
  <si>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</si>
  <si>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</si>
  <si>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</si>
  <si>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</si>
  <si>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</si>
  <si>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</si>
  <si>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</si>
  <si>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</si>
  <si>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</si>
  <si>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</si>
  <si>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</si>
  <si>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</si>
  <si>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</si>
  <si>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</si>
  <si>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</si>
  <si>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</si>
  <si>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</si>
  <si>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</si>
  <si>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</si>
  <si>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</si>
  <si>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</si>
  <si>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</si>
  <si>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</si>
  <si>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</si>
  <si>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</si>
  <si>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</si>
  <si>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</si>
  <si>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</si>
  <si>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</si>
  <si>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</si>
  <si>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</si>
  <si>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</si>
  <si>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</si>
  <si>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</si>
  <si>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</si>
  <si>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</si>
  <si>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</si>
  <si>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</si>
  <si>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</si>
  <si>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</si>
  <si>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</si>
  <si>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</si>
  <si>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</si>
  <si>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</si>
  <si>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</si>
  <si>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</si>
  <si>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</si>
  <si>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</si>
  <si>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</si>
  <si>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</si>
  <si>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</si>
  <si>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</si>
  <si>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</si>
  <si>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</si>
  <si>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</si>
  <si>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 xml:space="preserve">Univerza v Ljubljani, Medicinska fakulteta </t>
  </si>
  <si>
    <t>Po dogovoru z vodstvom Centra za elektronsko mikroskopija na IBC ali preko elektronske pošte: rok.romih@mf.uni-lj.si</t>
  </si>
  <si>
    <t>By agreement with management of Center for electron microscopy or by e-mail: rok.romih@mf.uni-lj.si</t>
  </si>
  <si>
    <t>I0-0022</t>
  </si>
  <si>
    <t>P3-0108</t>
  </si>
  <si>
    <t>projekti in program v okviru prog.skupine         P1-0390;                             partnerske inštitucije Konzorcija za bio-čipe ( http://cfgbc.mf.uni-lj.si/)</t>
  </si>
  <si>
    <t>5 let</t>
  </si>
  <si>
    <t>glede na izvajalca; različni profili opreaterjev</t>
  </si>
  <si>
    <t>Paket 20</t>
  </si>
  <si>
    <t>Oprema :: UL Medicinska fakulteta (uni-lj.si)</t>
  </si>
  <si>
    <t>glede na potrebe postopka uporabnika / naročnika</t>
  </si>
  <si>
    <t>Access to the equipment is possible by agreement with management and workers CFGBC or by reservation on CFGBC @mf.uni-lj.si</t>
  </si>
  <si>
    <t>Možnost dostopa do opreme  glede na dogovor z vodstvom in zaposlenimi na  CFGBC ali preko elektronske pošte: CFGBC @mf.uni-lj.si</t>
  </si>
  <si>
    <t>Equipment for high-throughput small molecule metabolomics</t>
  </si>
  <si>
    <t>Oprema za visokozmogljivo metabolomiko majhnih molekul</t>
  </si>
  <si>
    <t>Damjana Rozman</t>
  </si>
  <si>
    <t>P1-0390</t>
  </si>
  <si>
    <t>člani programske skupine</t>
  </si>
  <si>
    <t>10 EUR/uro za strokovnega sodelavca; 13 EUR/uro za doktorja znanosti</t>
  </si>
  <si>
    <t>Paket 18</t>
  </si>
  <si>
    <t>17 Raziskovalna oprema za klinične raziskave</t>
  </si>
  <si>
    <t>https://www.mf.uni-lj.si/ibk/oprema</t>
  </si>
  <si>
    <t>854 EUR za redni letni servis + izredni stroški</t>
  </si>
  <si>
    <t xml:space="preserve">Ultracentrifuge Optima XPN 80 enables separation and isolation of (nano)particles from diluted fluids </t>
  </si>
  <si>
    <t>Preparativna ultracentrifuga za večje volumne (doseže hitrosti do 800.000 xg) omogoča ločevanje in izolacijo (nano)delcev biološkega izvora iz razredčenih tekočin.</t>
  </si>
  <si>
    <t>Access to the equipment is possible by arrangement with the custodian at the Institute of Biochemistry and Molecular Genetics UL MF  (metka.lenassi@mf.uni-lj.si).</t>
  </si>
  <si>
    <t>Možnost dostopa do opreme na Inštitutu za biokemijo in molekularno genetiko glede na 
dogovor s skrbnikom opreme (metka.lenassi@mf.uni-lj.si).</t>
  </si>
  <si>
    <t xml:space="preserve">Ultracentrifuge Optima XPN 80 </t>
  </si>
  <si>
    <t>Sklop opreme za pripravo bioloških vzorcev na analize biomarkerjev: Preparativna ultracentrifuga za večje volumne</t>
  </si>
  <si>
    <t>Metka Lenassi</t>
  </si>
  <si>
    <t>P1-0170</t>
  </si>
  <si>
    <t>20e</t>
  </si>
  <si>
    <t>~20e</t>
  </si>
  <si>
    <t>7e</t>
  </si>
  <si>
    <t>~10e</t>
  </si>
  <si>
    <t>Odvisno od potrebe uporabnika, materialni stroški so 5-10 € na meritev. Ocena 20 € za uro dela.</t>
  </si>
  <si>
    <t>The measurment of electrical signals of neuronal activity in the human cortex and of the levels of deoxygenated and oxygenated hemoglobin.</t>
  </si>
  <si>
    <t>Naparava za kombinirano ali ločeno zajemanje električnih signalov nevronov v humane možganskem korteksu in spremljanja deoksigeniranega in oksigeniranega hemoglobina  v korteksu.</t>
  </si>
  <si>
    <t>For the use of the equipment contact (MF IFET and the Departmento of Stomatology of the UMC LJ) via the email; stoma.ifet.nevro@gmail.com</t>
  </si>
  <si>
    <t>Dostopnost po dogovoru (MF IFET in UKC - Stomatološke klinike). Kontaktni e-mail je stoma.ifet.nevro@gmail.com</t>
  </si>
  <si>
    <t>Paket 19</t>
  </si>
  <si>
    <t>Flexible, wireless 64-channel EEG/fNIRS system</t>
  </si>
  <si>
    <t>Večnamenski brezžični 64 kanalni EEG/fNIRS sistem</t>
  </si>
  <si>
    <t>Gorazd Drevenšek</t>
  </si>
  <si>
    <t>P3-0293</t>
  </si>
  <si>
    <t>P3 311</t>
  </si>
  <si>
    <t>25 EUR/uro</t>
  </si>
  <si>
    <t>10-Sistemi za biomedicinsko slikanje</t>
  </si>
  <si>
    <t>5 -Slikanje-Imaging visoke ločljivosti</t>
  </si>
  <si>
    <t>5 - Optična</t>
  </si>
  <si>
    <t>4 - Meritve in analiza vzorcev</t>
  </si>
  <si>
    <t>http://lnmcp.mf.uni-lj.si/Neuroendo/Oprema.html</t>
  </si>
  <si>
    <t>15,25 €/uro</t>
  </si>
  <si>
    <t>System for rapid metabolic imaging of single cells is based on fluorescence measurements and is intended for the study of metabolic processes in cells. The system enables FRET.</t>
  </si>
  <si>
    <t>Sistem za slikovno zajemanje presnovnih procesov v celicah temelji na meritvah fluorescence in je namenjen študiju presnovnih procesov v posamrznih celicah. Sistem omogoča meritve FRET.</t>
  </si>
  <si>
    <t xml:space="preserve">Reservation with the equipment coordinator at least 15 days in advance. The booking in accordance to availability. Term use in 24-hour time period. </t>
  </si>
  <si>
    <t xml:space="preserve">Najava pri skrbniku opreme najmanj 15 dni pred želenim terminom uporabe. Določen termin v skladu z razpoložljivostjo. Terminska souporaba v 24-urnih sklopih. </t>
  </si>
  <si>
    <t>System for rapid metabolic imaging of single cells</t>
  </si>
  <si>
    <t>Sistem za slikovno zajemanje presnovnih procesov v celicah</t>
  </si>
  <si>
    <t>Robert Zorec</t>
  </si>
  <si>
    <t>P3-0310</t>
  </si>
  <si>
    <t>še ni v uporabi</t>
  </si>
  <si>
    <t>Katedra za sto,matološko protetiko</t>
  </si>
  <si>
    <t>L2-1831</t>
  </si>
  <si>
    <t>glede na izvajalca; različni profili operaterjev</t>
  </si>
  <si>
    <t>potrebno dodati na stran IMI MF UL raziskovalna oprema (http://www.imi.si/raziskovalna-dejavnost/raziskovalna-oprema)</t>
  </si>
  <si>
    <t>Computer assisted milling machine for use in dentistry</t>
  </si>
  <si>
    <t>Računalniško vodena rezkalna enota za izdelavo različnih protetičnih restavracij.</t>
  </si>
  <si>
    <t xml:space="preserve">Access to the equipment is possible by arrangement with the custodian at the Prosthodontic department of MF. </t>
  </si>
  <si>
    <t>Možnost dostopa do opreme na Katedri za somatološko protetiko MF glede na dogovor s skrbnikom opreme.</t>
  </si>
  <si>
    <t>CAD CAM equipment for use in dentistry CC Universe 589</t>
  </si>
  <si>
    <t>CAD-CAM za digitalizacijo v zobozdravstvu "CC Universe 589"</t>
  </si>
  <si>
    <t>Igor Kopač</t>
  </si>
  <si>
    <t>Inštitut za mikrobiologijo in imunologijo</t>
  </si>
  <si>
    <t>P3-0083</t>
  </si>
  <si>
    <t>5let</t>
  </si>
  <si>
    <t>Fully integrated digital PCR instrument for absolute quantification of nucleic acid targets detecting up to 5 fluorescent dyes.</t>
  </si>
  <si>
    <t>Popolnoma integriran digitalni PCR aparat za absolutno kvantifikacijo tarčnih nukleinskih kislin, ki zazna do 5 fluorescentnih barvil.</t>
  </si>
  <si>
    <t>Access to the equipment is possible by arrangement with the custodian at the Institute of Microbiology and Immunology UL MF.</t>
  </si>
  <si>
    <t>Možnost dostopa do opreme na Inštitutu za mikrobiologijo in imunologijo UL MF glede na dogovor s skrbnikom opreme.</t>
  </si>
  <si>
    <t>QIAcuity Four - chamber-based digital PCR instrument</t>
  </si>
  <si>
    <t>QIAcuity Four - naprava za kamrično digitalno reakcijo s polimerazo</t>
  </si>
  <si>
    <t>Tatjana Avšič-Županc</t>
  </si>
  <si>
    <t>Deep freezer - 80 st.C</t>
  </si>
  <si>
    <t>Globoko zamrzovalna omara - 80 st.C; deep freezer</t>
  </si>
  <si>
    <t>A set of equipment for functional genome analysis</t>
  </si>
  <si>
    <t>Sklop opreme za funkcijske analize genoma</t>
  </si>
  <si>
    <t>projekti in programi v okviru Inštituta za biokemijo in molekularno genetiko, Inštituta za biologijo celice</t>
  </si>
  <si>
    <t>Aparature for imaging nucleic acid gels and immuno (western) blotting membranes</t>
  </si>
  <si>
    <t>iBright; Naprava za slikanje gelov nukleinskih kislin in membran prenosa western</t>
  </si>
  <si>
    <t>Access to the Institute of biochemistry and molecular genetics upon agreement with management and responsible people for the machine, or through reservation on the online calendar</t>
  </si>
  <si>
    <t>Možnost dostopa na Inštitutu za biokemijo in molekularno genetiko glede na dogovor z vodstvom in odgovornimi osebami ali preko rezervacije na spletnem koledarju iBright</t>
  </si>
  <si>
    <t xml:space="preserve">člani programske skupine, člani IBKMG, občasno tudi zunanji raziskovalci </t>
  </si>
  <si>
    <t>http://ibk.mf.uni-lj.si/equipment</t>
  </si>
  <si>
    <t>Refrigerated centrifuge 5910 Ri Eppendorf</t>
  </si>
  <si>
    <t>Access to the equipment is possible by arrangement with the Laboratory for Translational Medical Biochemistry at the Institute of Biochemistry and Molecular Genetics UL MF  (inge.sotlar@mf.uni-lj.si).</t>
  </si>
  <si>
    <t>Možnost dostopa do opreme na Inštitutu za biokemijo in molekularno genetiko  po dogovoru z Laboratorijem za translacijsko medicinsko biokemijo (inge.sotlar@mf.uni-lj.si).</t>
  </si>
  <si>
    <t>projekti in program v okviru prog.skupine P3-0108</t>
  </si>
  <si>
    <t>glede na izvajalca</t>
  </si>
  <si>
    <t>https://www.mf.uni-lj.si/ibc/predstavitev</t>
  </si>
  <si>
    <t>Leica EM FC7 low temperature sectioning system for Leica EM UC7</t>
  </si>
  <si>
    <t>Kriokomora na ultramikrotomu za rezanje ultratankih rezin pri kriogenih temperaturah</t>
  </si>
  <si>
    <t>upgrade of the Affymetrix system</t>
  </si>
  <si>
    <t>nadgradnja Affymetrix sistema</t>
  </si>
  <si>
    <t>projekti in program v okviru prog.skupine         P1-0390</t>
  </si>
  <si>
    <t>sonicator for e.g. cell lysis, chromatine fragmentation.</t>
  </si>
  <si>
    <t>Sonikator za npr. razbijanje celic, fragmentacijo kromatina.</t>
  </si>
  <si>
    <t>Access to the equipment is possible by agreement with management and workers MCMB</t>
  </si>
  <si>
    <t>Možnost dostopa do opreme  glede na dogovor z vodstvom in zaposlenimi na  MCMB</t>
  </si>
  <si>
    <t>Luminometer for measuring real-time luminescence</t>
  </si>
  <si>
    <t>Luminometer za merjenje luminescence v realnem času</t>
  </si>
  <si>
    <t>A set of equipment for real-time cell analysis</t>
  </si>
  <si>
    <t>Sklop opreme za analize celic v realnem času Synergy Neo2</t>
  </si>
  <si>
    <t>refrigerated centrifuge 5910 R Eppendorf</t>
  </si>
  <si>
    <t>Sklop opreme za analize celic v realnem času Centrifuga Eppendorf</t>
  </si>
  <si>
    <t>Upgrade the EpMotion 5075t system, pipeting robot</t>
  </si>
  <si>
    <t>Nadgradnja aparata, pipetirnega robota EpMotion 5075t</t>
  </si>
  <si>
    <t>Sklop opreme za analize celic v realnem času oprema Eppendorf</t>
  </si>
  <si>
    <t>Laminarium for preparing the samples</t>
  </si>
  <si>
    <t>Sklop opreme za analize celic v realnem času  Esco LVG-3AG-F8 in PCR-3A1</t>
  </si>
  <si>
    <t xml:space="preserve"> </t>
  </si>
  <si>
    <t>Actiwatch Spectrum PRO System</t>
  </si>
  <si>
    <t>naprave za spremljanje dnevno-nočne aktivnosti pri človeku,  Actiwatch Spectrum PRO System</t>
  </si>
  <si>
    <t>Sklop opreme za analize celic v realnem času Actiwatch Spectrum PRO System</t>
  </si>
  <si>
    <t>https://www.mf.uni-lj.si/ibf/raziskovanje</t>
  </si>
  <si>
    <t xml:space="preserve"> 100€ ( z DDV)  / uro uporabe naprave Seahorse analyser z operaterjem  ( zunanji uporabniki);                      b) 50€ ( z DDV) / uro uporabe z operaterjem    člani UL ) , c) člani konzorcija-interni uporabniki 0 EUR                    </t>
  </si>
  <si>
    <t>The system for simultaneous use of optical tweezers and confocal microscopy</t>
  </si>
  <si>
    <t>Nadgradnja omogoča hkratno uporabo konfokalne mikroskopije in optične pincete</t>
  </si>
  <si>
    <t>Use of equipment upon individual agreement. In order to access the equipment please write an email to jure.derganc@mf.uni-lj.si with a brief description of the work planned and the approximate time needed to complete it.</t>
  </si>
  <si>
    <t>Po individualnem dogovoru. Za dostop do opreme prosim pošljite elektronsko pošto na jure.derganc@mf.uni-lj.si s kratkim opisom predvidenega dela in okvirnim časovnim planom.</t>
  </si>
  <si>
    <t>Confocal module for optical tweezers</t>
  </si>
  <si>
    <t>Konfokalna nadgradnja za optično pinceto</t>
  </si>
  <si>
    <t>Jure Derganc</t>
  </si>
  <si>
    <t>P1-0055</t>
  </si>
  <si>
    <t>It  provides  the information regarding DNA quantity and quality of a given sample</t>
  </si>
  <si>
    <t>Uporablja se za določanje količine in  kvalitete DNK v izolatu</t>
  </si>
  <si>
    <t>Equipment is situated at the Laboratory for Molecular Genetics; Institute of Forensic Medicine</t>
  </si>
  <si>
    <t>Dostopna v LMG / ISM</t>
  </si>
  <si>
    <t>Drugi javni viri</t>
  </si>
  <si>
    <t>QuantStudio QS5 Real Time PCR System / Appllied Biosystem</t>
  </si>
  <si>
    <t>QuantStudio QS5 Real Time PCR System</t>
  </si>
  <si>
    <t>It is used for DNA purification for samples that contain low levels of DNA (bones)</t>
  </si>
  <si>
    <t>Uporablja se za izolacijo in purifikacijo nukleinskih kislin pri vzorcih z  nizko vsebnostjo DNK (kosti)</t>
  </si>
  <si>
    <t>Equipment is situated at the Laboratory for Molecular Genetics; Institute of Forensic Medicine: It is possible to use the equipment for analysis of ancient biological material because of the contamination prevention.</t>
  </si>
  <si>
    <t>Dostopna v LMG / ISM; Možno je analizirati le vzorce DNA pridobljene iz starodavnih bioloških materialov zaradi preprečevanje kontaminacije</t>
  </si>
  <si>
    <t>EZ 1 Advanced / Qiagen</t>
  </si>
  <si>
    <t xml:space="preserve">EZ1 Advanced XL </t>
  </si>
  <si>
    <t>4-sistem za analizo</t>
  </si>
  <si>
    <t xml:space="preserve">http://www.imi.si/raziskovalna-dejavnost/raziskovalna-oprema </t>
  </si>
  <si>
    <t xml:space="preserve">BD FACSAria II cell sorter has 3 laser wavelength-633 nm, 488 nm and 405nm and can measure up to 15 colors simultaneously and sort 4 cell population at once.  </t>
  </si>
  <si>
    <t xml:space="preserve">Pretočni citometer za ločevanje celic BD FACS Aria III. 15 parametersko zaznavanje imunofluorescenčno označenih celic in njihovo razvrščanje za nadalnje genske in funkcijske teste. </t>
  </si>
  <si>
    <t>Access to the equipment is possible by arrangement with the custodian at the Institute for microbiology and immunology UL MF(andreja-natasa.kopitar@mf.uni-lj.si)</t>
  </si>
  <si>
    <t>Možnost dostopa do opreme na Inštitutu za mikrobiologijo in imunologijo glede na dogovor s skrbnikom opreme (andreja-natasa.kopitar@mf.uni-lj.si)</t>
  </si>
  <si>
    <t>BD FACS Aria II cell sorter</t>
  </si>
  <si>
    <t>Alojz Ihan</t>
  </si>
  <si>
    <t>Inštitut za patološko fiziologijo</t>
  </si>
  <si>
    <t>P3-0171</t>
  </si>
  <si>
    <t>P3-310</t>
  </si>
  <si>
    <t>Inštitut za patološko fiziologijo in Inštitut za anatomijo</t>
  </si>
  <si>
    <t>P3-0043</t>
  </si>
  <si>
    <t>ni neizučenih uporabnikov</t>
  </si>
  <si>
    <t>potrebno dodati na stran MF raziskovalna oprema</t>
  </si>
  <si>
    <t>System for high resolution detection and documentation of chemiluminescence, UV and fluorescence signals from gels and Western blot images.</t>
  </si>
  <si>
    <t>Sistem za visokoločljivostno detekcijo, dokumentiranje in analizo kemiluminiscenčnih, UV in fluorescenčnih signalov na gelih ali blotih (odtis western).</t>
  </si>
  <si>
    <t>Access to the equipment is possible by arrangement with the Laboratory of Molecular Neurobiology, Institute for Pathophysiology</t>
  </si>
  <si>
    <t>Dostop do opreme možen po dogovoru z Laboratorijem za molekularno nevrobiologijo, Inštitut za patološko fiziologijo.</t>
  </si>
  <si>
    <t xml:space="preserve">Fusion FX, Vilber, documentation system for gels and blots </t>
  </si>
  <si>
    <t>Fusion FX, Vilber, sistem za slikanje in analizo gelov in blotov</t>
  </si>
  <si>
    <t>Sergej Pirkmajer</t>
  </si>
  <si>
    <t>raziskovalni projekti MF oz. partnerjev ELIXIR-SI</t>
  </si>
  <si>
    <t>14, 23, 25, 57,59</t>
  </si>
  <si>
    <t>1, 2, 5</t>
  </si>
  <si>
    <t>https://elixir-slovenia.org/sl/dry-lab-slo/</t>
  </si>
  <si>
    <t>glede na potrebe uporabnika / naročnika</t>
  </si>
  <si>
    <t>Aim of starting computer cluster is to enable access to compute power for all researchers from life science area for development and testing bioinformatical algorithms and analyses and to enable access to sustainable long term archive for all researchers/departments that doesn't have data management in place (in the amount that cluster allows).</t>
  </si>
  <si>
    <t>Namen začetne računalniške gruče je dostop do procesorske moči za vse raziskovalce s področja ved o življenju za razvoj in testiranje bioinformatskih algoritmov in analiz ter omogočanje varnega dolgotrajnega arhiva raziskovalnih podatkov za vse raziskovalce/oddelke, ki upravljanja s podatki še nimajo urejenega (v obsegu, kot ga gruča omogoča).</t>
  </si>
  <si>
    <t>Use of equipment upon individual agreement. For access please submit the informative order form at https://elixir-slovenia.org/order-a-service/. After submission you will be contacted for access details.</t>
  </si>
  <si>
    <t>Po individualnem dogovoru. Za dostop do opreme prosim izpolnite informativno prijavo projekta na https://elixir-slovenia.org/sl/naroci-storitev/. Po oddaji vas bomo kontaktiral za podrobnosti dostopa.</t>
  </si>
  <si>
    <t>Starting HPC and storage cluster for Archive of research data of Faculty of Medicine (ARM)</t>
  </si>
  <si>
    <t>Zagonska računalniška gruča in diskovno polje za Arhiv raziskovalnih podatkov UL MF (ARM)</t>
  </si>
  <si>
    <t>Branimir Leskošek</t>
  </si>
  <si>
    <t>P3-0154</t>
  </si>
  <si>
    <t>P3-0054</t>
  </si>
  <si>
    <t>https://www.mf.uni-lj.si/raziskovanje/oprema</t>
  </si>
  <si>
    <t>Instrument for detection of PCR reaction in real-time with possibility of high resolution melt analysis.</t>
  </si>
  <si>
    <t>Instrument za spremljanje PCR reakcije v realnem času z analizo talilne krivulje pri visoki ločljivosti.</t>
  </si>
  <si>
    <t>Access to the equipment is possible by arrangement with the custodian at the Institute of Pathology UL MF.</t>
  </si>
  <si>
    <t>Možnost dostopa do opreme na Inštitutu za patologijo glede na 
dogovor s skrbnikom opreme.</t>
  </si>
  <si>
    <t>Real-time PCR system with high resolution analysis.</t>
  </si>
  <si>
    <t>Sistem za spremljanje PCR v realnem času ter detekcijo nukleotidnih sprememb z analizo talilne krivulje pri visoki ločljivosti</t>
  </si>
  <si>
    <t>Andrej Zupan</t>
  </si>
  <si>
    <t>Imaging live and fixed cell</t>
  </si>
  <si>
    <t>Slikanje živih in fiksiranih celic</t>
  </si>
  <si>
    <t>System for multichannel fluorescent labelling,  detection and analysis of proteins and DNA</t>
  </si>
  <si>
    <t>Sistem za multikanalno fluoresčenčno označevanje ter detekcijo in analizo proteinov in DNA</t>
  </si>
  <si>
    <t>člani programske skupine in zunanji uporabniki</t>
  </si>
  <si>
    <t>The polarizing optical microscope with accessories enables the visualization of translucent and birefringent patterns in polarized visible light. Diascopic and episcopic illumination can be used, which is suitable for observing thin layers of liquids on microstructured opaque substrates. The microscope allows magnifications from 20x to 500x.</t>
  </si>
  <si>
    <t xml:space="preserve">Polarizacijski optični mikroskop z dodatki omogoča vizualizacijo prosojnih in dvolomnih vzorcev v polarizirani vidni svetlobi. Uporablja se lahko diaskopski in episkopski način osvetljevanja, kar je pripravno tudi za opazovanje tankih slojev tekočin na mikrostrukturiranih neprosojnih podlagah. Mikroskop omogoča povečave od 20x do 500x. </t>
  </si>
  <si>
    <t>Use of equipment upon individual agreement. In order to access the equipment please write an email to uros.tkalec@mf.uni-lj.si with a brief description of the work planned and the approximate time needed to complete it.</t>
  </si>
  <si>
    <t>Po individualnem dogovoru. Za dostop do opreme prosim pošljite elektronsko pošto na uros.tkalec@mf.uni-lj.si s kratkim opisom predvidenega dela in okvirnim časovnim planom.</t>
  </si>
  <si>
    <t>Polarized light microscope with accessories</t>
  </si>
  <si>
    <t>Polarizacijski optični mikroskop z dodatki</t>
  </si>
  <si>
    <t>Uroš Tkalec</t>
  </si>
  <si>
    <t>člani Konzorcija in člani programske skupine</t>
  </si>
  <si>
    <t>Phase Contrast Microscope In Cellis (Bertin)</t>
  </si>
  <si>
    <t>Fazno kontrastni mikroskop InCellis (Bertin)</t>
  </si>
  <si>
    <t>Sklop opreme za analize celic v realnem času</t>
  </si>
  <si>
    <t>V.Dolžan</t>
  </si>
  <si>
    <t>L3-8203</t>
  </si>
  <si>
    <t>N/A</t>
  </si>
  <si>
    <t>Elektronska 96-kanalna pipeta za pripravo bioloških vzorcev, Ultracentrifuga</t>
  </si>
  <si>
    <t>Elektronska 96-kanalna pipeta za pripravo bioloških vzorcev</t>
  </si>
  <si>
    <t>VIAFLO 384Handheld Electronic 96 Channel Pipette</t>
  </si>
  <si>
    <t>Sklop opreme za pripravo bioloških vzorcev na analize biomarkerjev: Elektronska 96-kanalna pipeta z nosilcem mikroploščic</t>
  </si>
  <si>
    <t>Vita Dolžan</t>
  </si>
  <si>
    <t>Paket 17</t>
  </si>
  <si>
    <t>https://www.mf.uni-lj.si/raziskovanje</t>
  </si>
  <si>
    <t>60,00 €/uro</t>
  </si>
  <si>
    <t>Material po porabi</t>
  </si>
  <si>
    <t xml:space="preserve">Instrument for nucleic acids Sanger sequencing and fragment analysis by capillary electrophoresis. </t>
  </si>
  <si>
    <t>Instrument za določanje nukleotidnega zaporedja po Sangerju in opravljanje fragmentne analize s pomočjo kapilarne elektroforeze.</t>
  </si>
  <si>
    <t>System for Sanger sequencing and fragment analysis by capillary electrophoresis</t>
  </si>
  <si>
    <t>Sistem za sekvenciranje po Sangerju in izvajanje fragmentnih analiz s pomočjo kapilarne elektroforeze.</t>
  </si>
  <si>
    <t>Mass spectrometer SCIEX TripleQuad3500, nitrogen generator Genius 1024</t>
  </si>
  <si>
    <t>Masni spektrometer SCIEX TripleQuad3500, generator dušika Genius 1024</t>
  </si>
  <si>
    <t>Quantitative metabolomics: upgrade of the liquid chromatography system</t>
  </si>
  <si>
    <t>Kvantitativna metabolomika:  nadgradnja sistema za tekočinsko kromatografijo</t>
  </si>
  <si>
    <t>V.Dolžan; člani programske skupine</t>
  </si>
  <si>
    <t>Instrument for kvantitative real time PCR</t>
  </si>
  <si>
    <t xml:space="preserve"> Inštrument za kvantitativno analizo nukleinskih kislin v realnem času</t>
  </si>
  <si>
    <t xml:space="preserve">79.300,00 </t>
  </si>
  <si>
    <t>Instrument Quantstudio7 for the quantitative analysis of nucleic acids</t>
  </si>
  <si>
    <t>Paket 17 +        Paket 18</t>
  </si>
  <si>
    <t>Upgrade of confocal microscope to Zeiss LSM 800 KMAT</t>
  </si>
  <si>
    <t>Nadgradnja konfokalnega mikroskopa na Zeiss LSM 800 KMAT</t>
  </si>
  <si>
    <t>5, 60</t>
  </si>
  <si>
    <t>MagVenture system for transcranial magnetic stimulation and a cooled rat coil</t>
  </si>
  <si>
    <t>Sistem MagVenture za transkranialno magnetno stimulacijo in sondo za stimulacijo možganske skorje pri podganah</t>
  </si>
  <si>
    <t>Prior agreement with the curator and principal investigator of the program. Potential users should have completed the Course for work with laboratory animals.</t>
  </si>
  <si>
    <t>Po dogovoru s skrbnikom in vodjo programa P3-0171. Za dostop do naprave je pogoj opravljen tečaj za delo z laboratorijskimi živalmi.</t>
  </si>
  <si>
    <t>System for transcranial magnetic stimulation of cerebral cortex in rats</t>
  </si>
  <si>
    <t>Transkranialna magnetna stimulacija za neinvazivno stimulacijo možganeske skorje poskusnih živali</t>
  </si>
  <si>
    <t>Marko Živin</t>
  </si>
  <si>
    <t>4 Sistemi za analize</t>
  </si>
  <si>
    <t>To determine the size and concentration of nanoparticles</t>
  </si>
  <si>
    <t>Inštrument za merjenje velikosti in koncentracije nanodelcev</t>
  </si>
  <si>
    <t xml:space="preserve">83.498,00 </t>
  </si>
  <si>
    <t xml:space="preserve">Instrument NanoSight NS300 connected to the autosampler </t>
  </si>
  <si>
    <t>Sklop opreme za analizo biomarkerjev in molekularnih interakcij, 2. del: Inštrument  NanoSight NS300 z enoto za avtomatizirano merjenje nanodelcev</t>
  </si>
  <si>
    <t>Inštrument za detekcijo molekulskih interakcij na principu termofereze</t>
  </si>
  <si>
    <t>Access to the equipment is possible by arrangement with the custodian at the Institute of Biochemistry UL MF   (aljosa.bavec@mf.uni-lj.si).</t>
  </si>
  <si>
    <t>Možnost dostopa do opreme na Inštitutu za biokemijo glede na 
dogovor s skrbnikom opreme (aljosa.bavec@mf.uni-lj.si).</t>
  </si>
  <si>
    <t xml:space="preserve">138.043,00 </t>
  </si>
  <si>
    <t>Sklop opreme za analizo biomarkerjev in molekularnih interakcij: 1. del. Inštrument Monolith NT115 za detekcijo molekulskih interakcij</t>
  </si>
  <si>
    <t>Aljoša Bavec</t>
  </si>
  <si>
    <t>P1-0207</t>
  </si>
  <si>
    <t>P3-0067</t>
  </si>
  <si>
    <t>člani konzorcija za nakup opreme:  program-P1-0055 Inštitut za biofiziko, P3-0067 Inštitut za farmakologijo in eksperimentalno toksikologija  člani programa P3-0043 -  (Laboratorij za molekularno nevrobiologij o in Inšititut za anatomijo), IJS-  P1-0207</t>
  </si>
  <si>
    <t xml:space="preserve"> 120€ ( z DDV)  / uro uporabe naprave Seahorse analyser z operaterjem  ( zunanji uporabniki);                      b) 60€ ( z DDV) / uro uporabe z operaterjem    člani UL ) , c) člani konzorcija-interni uporabniki 0 EUR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</si>
  <si>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</si>
  <si>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</si>
  <si>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After prior agreement with the curator of eqiupment (bojan.bozic@mf.uni-lj.si; mojca.pavlin@mf.uni-lj.si) at the Institute of Pharmacology and Experimental Toxicology</t>
  </si>
  <si>
    <t>Dostop do opreme možen na Inštitutu za farmakologijo in ekseprimentalno toksikologijo po dogovoru s skrbnikom opreme (bojan.bozic@mf.uni-lj.si; mojca.pavlin@mf.uni-lj.si)</t>
  </si>
  <si>
    <t>System for analysis of energy metabolisms of  cells</t>
  </si>
  <si>
    <t xml:space="preserve">Sistem za spremljanje energijskega metabolizma živih celic  </t>
  </si>
  <si>
    <t>Bojan Božič</t>
  </si>
  <si>
    <t>4.03.01 Visokohitrostni video</t>
  </si>
  <si>
    <t>4.03 Gibanje</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</si>
  <si>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</si>
  <si>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</si>
  <si>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System for preparation and visualization of droplet microfluidics</t>
  </si>
  <si>
    <t>Sistem za pripravo in vizualizacijo kapljične mikrofluidike</t>
  </si>
  <si>
    <t>11088, 26467</t>
  </si>
  <si>
    <t>a) 100€ ( z DDV)  / uro mikroskopije z operaterjem  ( zunanji uporabniki);                      b) 30€ ( z DDV) / uro mikroskopije samostojno (interni uporabniki )                     c) 70,00 € ( z DDV)  / uro mikroskopiranje z operaterjem (zunanji uporabniki)                    d) 20,00€ (zDDV) / uro mikroskopiranje samostojno (interni uporabniki)</t>
  </si>
  <si>
    <t xml:space="preserve">Upgrade of the existing  system of transmission electron microscopy. </t>
  </si>
  <si>
    <t>Nadgradnja obstoječega sistema presevne elektronske mikroskopije</t>
  </si>
  <si>
    <t>Access to the equipment is possible by arrangement with theInfrastructural centre BMCM, Institute of Cell Biology</t>
  </si>
  <si>
    <t>Dostop do opreme možen po dogovoru z Infrastrukturnim centrom BMCB, Inštitut za biologijo celice.</t>
  </si>
  <si>
    <t>ARRS</t>
  </si>
  <si>
    <t>Mikroskopska kamera</t>
  </si>
  <si>
    <t>Peter Veranič</t>
  </si>
  <si>
    <t xml:space="preserve">Upgrade of existing Synergy H4 system (BioTek Instruments; absorbance and fluorescence measurements) with modules for luminiscence and fluorescence polarisation, time-resolved fluorescence (TRP) and double injector. </t>
  </si>
  <si>
    <t xml:space="preserve">Nadgradnja obstoječega sistema Synergy H4 (BioTek Instruments; merjenje absorbance in fluorescence) z moduloma za luminiscenco in fluorescenčno polarizacijo, z enoto za merjenje fluorescence po času in z dvema injektorjema. </t>
  </si>
  <si>
    <t>Paket 16</t>
  </si>
  <si>
    <t>Platform for functional analysis - Functional Genomics : 2st Assembly</t>
  </si>
  <si>
    <t>Sklop za funkcijsko analizo - funkcijska genomika: Sklop 2</t>
  </si>
  <si>
    <t>člani programske skupine, člani IBK, za pedagoško delo na MF, občasno tudi zunanji (raziskovalci iz drugih fakultet UL, podjetja Roche itd.).</t>
  </si>
  <si>
    <t>4 - Sistemi za analize</t>
  </si>
  <si>
    <t>1- Spektrofotometrija</t>
  </si>
  <si>
    <t>2 - Spektrometrija</t>
  </si>
  <si>
    <t>3 - Karakterizacija materialov</t>
  </si>
  <si>
    <t>Platform for functional analysis - Functional Genomics : 1st Assembly</t>
  </si>
  <si>
    <t>Sklop za funkcijsko analizo - funkcijska genomika: Sklop 1</t>
  </si>
  <si>
    <t>Inštitut za farmakologijo</t>
  </si>
  <si>
    <t>https://www.mf.uni-lj.si/application/files/7415/8391/7733/Razpolozljiva_raziskovalna_oprema_UL_MF.pdf</t>
  </si>
  <si>
    <t>Multiplex measuring of specific protein concentrations in  cell culture medium, cell homogenates or blood samples.</t>
  </si>
  <si>
    <t>Multipleksno merjenje koncentracije specifičnih proteinov v mediju za celične kulture, celičnih homogenatih ali v vzorcih krvi.</t>
  </si>
  <si>
    <t>MAGPIX with xPONENT 4.2</t>
  </si>
  <si>
    <t>MAGPIX z xPONENT 4.2</t>
  </si>
  <si>
    <t>Matej Podbregar</t>
  </si>
  <si>
    <t>Člani programske skupine P3-054</t>
  </si>
  <si>
    <t>Projekti in programi v okviru programske skupine P3-054</t>
  </si>
  <si>
    <t>http://www.mf.uni-lj.si/ris/oprema</t>
  </si>
  <si>
    <t xml:space="preserve">ION S5 SYSTEM         </t>
  </si>
  <si>
    <t xml:space="preserve">ION S5 SYSTEM               </t>
  </si>
  <si>
    <t>Motorised inverted microscope Axko Observer Z1</t>
  </si>
  <si>
    <t>Motoriziran invertni mikroskop Axio Observer Z1</t>
  </si>
  <si>
    <t>P3 310</t>
  </si>
  <si>
    <t>Imaging live and fixed cells, storage and analysis of images</t>
  </si>
  <si>
    <t>Slikanje živih in fiksiranih celic, shranjevanje in analiza slik</t>
  </si>
  <si>
    <t>System for DNA delivery in cells</t>
  </si>
  <si>
    <t>Sistem za vnos DNK v celice</t>
  </si>
  <si>
    <t>Glej vrstico 55 povečanje vrednosti konfokalnega mikroskopa</t>
  </si>
  <si>
    <t>Nadgradnja konfokalnega mikroskopa</t>
  </si>
  <si>
    <t>Glej vrstico 36 povečanje vrednosti sistema za biofizikalno karakterizacijo</t>
  </si>
  <si>
    <t>Nadgradnja sistema za bifizikalno karakterizacijo na podlagi pritrjenih celic</t>
  </si>
  <si>
    <t>Individualna nabava</t>
  </si>
  <si>
    <t>http://www.imi.si/raziskovalna-dejavnost/raziskovalna-oprema</t>
  </si>
  <si>
    <t>28,00 €/uro</t>
  </si>
  <si>
    <t>500,00 €/uporabo</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</si>
  <si>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</si>
  <si>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</si>
  <si>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Service offered only highly qualified lab. personnel</t>
  </si>
  <si>
    <t>Oprema dostopna po dogovoru - potrebno znanje dela z nevarnimi MO</t>
  </si>
  <si>
    <t>MagPix System</t>
  </si>
  <si>
    <t>Oprema za analizo in detekcijo patogenih organizmov</t>
  </si>
  <si>
    <t>Tatjana Avšič</t>
  </si>
  <si>
    <t>P3―0338</t>
  </si>
  <si>
    <t>J3―4076</t>
  </si>
  <si>
    <t>J5―4230, L3―4255</t>
  </si>
  <si>
    <t>27580,  10779,  18825,  28326</t>
  </si>
  <si>
    <t>P3-0019</t>
  </si>
  <si>
    <t>Paket 14</t>
  </si>
  <si>
    <t>http://www.mf.uni-lj.si/CKF</t>
  </si>
  <si>
    <t>50,00 €/h</t>
  </si>
  <si>
    <t>MRI, MRS, DTI, tractography, DWI, whole body DWI, BOLD fMRI, VBM, ASL etc.</t>
  </si>
  <si>
    <t>MRI, MRS, DTI, traktografija, DWI, DWI celega telesa, BOLD fMRI, ASL, VBM</t>
  </si>
  <si>
    <t>Magnetno resonančni tomograf</t>
  </si>
  <si>
    <t>Dušan Šuput</t>
  </si>
  <si>
    <t>projekti in program v okviru prog.skupine         P1-0104;                             partnerske inštitucije Konzorcija za bio-čipe                             ( http://cfgbc.mf.uni-lj.si/)</t>
  </si>
  <si>
    <t>http://www.mf.uni-lj.si/IBK/oprema</t>
  </si>
  <si>
    <t>glede na izvajalca; različni profili opreraterjev; glede na potrebe postopka uporabnika / naročnika</t>
  </si>
  <si>
    <t>new generation of desktop sequencer; help with metagenomics studies,  sequencing of amplicons, sequencing of "de novo" sequencing of target segments using the "Sequence Capture"</t>
  </si>
  <si>
    <t>Namizni sekvenator nove generacije; pomoč pri metagenomskih študijah, sekvenciranje amplikonov, sekvenciranje "de novo", sekvenciranje tarčnih odsekov z metodo "Sequence capture"</t>
  </si>
  <si>
    <t>Access to the Centre for Functional Genomics and Bio-Chips is possible by agreement with management and workers CFGBC or by reservation on CFGBC @mf.uni-lj.si</t>
  </si>
  <si>
    <t>Možnost dostopa v Center za funkcijsko genomiko in bio-čipe ( CFGBC)   glede na dogovor z vodstvom in zaposlenimi v  CFGBC ali preko elektronske pošte: CFGBC @mf.uni-lj.si</t>
  </si>
  <si>
    <t>Highperformanced integrated system; sequencer</t>
  </si>
  <si>
    <t>Visokozmogljivostni integrirani sistem za biočipe na kroglicah</t>
  </si>
  <si>
    <t xml:space="preserve">Paket 14              </t>
  </si>
  <si>
    <t>2011,      2015</t>
  </si>
  <si>
    <t xml:space="preserve">Nanomehano-optična mikroskopija za biomedicino                            Nadgradnja konfokalnega mikroskopa </t>
  </si>
  <si>
    <t>večina projektov na MF</t>
  </si>
  <si>
    <t>14, 19</t>
  </si>
  <si>
    <t>The equipment is a basis for server and network services of Faculty of Medicine.</t>
  </si>
  <si>
    <t xml:space="preserve">Oprema zagotavlja strežniško in omrežno podporo osrednjim storitvam Medicinske fakultete. </t>
  </si>
  <si>
    <t>The equipment is integrated into the computer network and serves all users who access services offered by Faculty of Medicine.</t>
  </si>
  <si>
    <t>Oprema je vgrajena v računalniško omrežje in služi vsem uporabnikom, ki dostopajo do storitev na Medicinski fakulteti.</t>
  </si>
  <si>
    <t>Central server and network equipment of Faculty of Medicine - part 1 and part 2</t>
  </si>
  <si>
    <t>2009, 
2010</t>
  </si>
  <si>
    <t>Oprema za osrednjo 
strežniško in omrežno 
podporo na Medicinski 
fakulteti - 1. in 2. sklop</t>
  </si>
  <si>
    <t>Janez Stare</t>
  </si>
  <si>
    <t>Univerza v Ljubljani, Medicinska fakulteta</t>
  </si>
  <si>
    <t>člani programske skupine, člani Inštituta za biokemijo, Onkološki inštitut</t>
  </si>
  <si>
    <t>projekti in program v okviru prog.skupine         P1-0104</t>
  </si>
  <si>
    <t xml:space="preserve">glede na izvajalca; različni profili opreaterjev, </t>
  </si>
  <si>
    <t>http://ibk.mf.uni-lj.si/equipment/las-4000.html</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</si>
  <si>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</si>
  <si>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</si>
  <si>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High-throughput sequencing platform equipment, for Genome Sequencer FLX (Roche) -2nd Assembly</t>
  </si>
  <si>
    <t>Sklop za visokozmogljivostno 
določanje nukleotidnih 
zaporedij, Genome Sequencer 
FLX (Roche) – 2. sklop</t>
  </si>
  <si>
    <t xml:space="preserve">glede na izvajalca; različni profili opreaterjev; </t>
  </si>
  <si>
    <t>4-sistemi za analize</t>
  </si>
  <si>
    <t>http://ibk.mf.uni-lj.si/equipment/quickgene-810.html</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</si>
  <si>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</si>
  <si>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1: Quickgene-810 je enota za izolacijo nukleinskih kislin omogoča izolacijo DNA in RNA iz majhnih količin bioloških vzorcev z visokim izkoristkom. 
</t>
  </si>
  <si>
    <t xml:space="preserve">Paket 14 </t>
  </si>
  <si>
    <t>High-throughput sequencing platform equipment, for Genome Sequencer FLX (Roche) -1st Assembly</t>
  </si>
  <si>
    <t>Sklop za visokozmogljivostno 
določanje nukleotidnih 
zaporedij, Genome Sequencer 
FLX (Roche) – 1. sklop</t>
  </si>
  <si>
    <t>4,11,17</t>
  </si>
  <si>
    <t>http://www.mf.uni-lj.si/ifet</t>
  </si>
  <si>
    <t>27,50 €/uro</t>
  </si>
  <si>
    <t>Quanta SC MPL enables analysis of different cell paramethers use of 3 type fluorescens, cell number analysis and cell volume analysis with use of Counter volume.</t>
  </si>
  <si>
    <t>Quanta SC MPL omogoča sočasno merjenje 3 fluorescenc, analizo različnih celičnih parametrov in uporabo kitov za merjenje le-teh, merjenje št.celic in celičnega volumna s metodo Coulter volumen.</t>
  </si>
  <si>
    <t>Access for external consumers is possible with preagreement with management and according with rules and conditions for use, preagreement is possible via e-mail: katarina.cerne@mf.uni-lj.si .</t>
  </si>
  <si>
    <t>Možnost dostopa za zunanje uporabnike po predhodnem dogovoru s skrbnikom (preko elektronske pošte: katarina.cerne@mf.uni-lj.si) in v skladu z dogovorom med uporabniki.</t>
  </si>
  <si>
    <t>Flow cytometer Cell Lab QUANTA SC MPL</t>
  </si>
  <si>
    <t>Pretočni citometer Cell Lab QUANTA SC MPL</t>
  </si>
  <si>
    <t>Katarina Černe</t>
  </si>
  <si>
    <t>projekti in program v okviru prog.skupine         P1-0104;                             partnerske inštitucije Konzorcija za bio-čipe ( http://cfgbc.mf.uni-lj.si/)</t>
  </si>
  <si>
    <t>Paket 13</t>
  </si>
  <si>
    <t>http://cfgbc.mf.uni-lj.si/</t>
  </si>
  <si>
    <t>a) 16,50 € ( brez DDV)  / uro skeniranja                      ( partnerji Konzorcija za bio-čipe);                      b) 26,40 € ( brez DDV) / uro skeniranja; akademski ne-člani  Konzorcija za bio-čipe;                      c) 33,00 € ( brez DDV)  / uro skeniranja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</si>
  <si>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</si>
  <si>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</si>
  <si>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</si>
  <si>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</si>
  <si>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consulting,  preparing and analysing bio-chips; access to the Centre for functional genomics and bio-chips is possible by agreement with management and workers CFGBC or by reservation on CFGBC @mf.uni-lj.si</t>
  </si>
  <si>
    <t>Equipment for preparing a
nd analysing bio-chips of low density ( upgrade of Center for functional genomics and bio-chips ; assembly II)</t>
  </si>
  <si>
    <t>2007, 
2008</t>
  </si>
  <si>
    <t>Oprema za pripravo in analizo bio-čipov nizke gostote (nadgradnja Centra za funkcijsko genomiko in bio-čipe; sklop 2)</t>
  </si>
  <si>
    <t>6135,       6013</t>
  </si>
  <si>
    <t>Radovan Komel,    Damjana Rozman</t>
  </si>
  <si>
    <t>25,00 €/uro</t>
  </si>
  <si>
    <t>21,00 €/uro</t>
  </si>
  <si>
    <t>Laser tweezer 
manipulations 
in living cells</t>
  </si>
  <si>
    <t>Laserska pinceta za mehanično manipulacijo delov celice</t>
  </si>
  <si>
    <t xml:space="preserve">The equipment is depriciated. (In use at
Dr. Poberaj). Reservation with the equipment coordinator at least 30 days in advance. The booking in accordance to availability. Term use in 24-hour time period. </t>
  </si>
  <si>
    <t xml:space="preserve">Oprema je amortizirana, v uporabi pri dr. Poberaj. Najava pri skrbniku opreme najmanj 30 dni pred želenim terminom uporabe. Določen termin v skladu z razpoložljivostjo. Terminska souporaba v 24-urnih sklopih. </t>
  </si>
  <si>
    <t>Paket 10</t>
  </si>
  <si>
    <t>Cell Surgery</t>
  </si>
  <si>
    <t>Celična kirurgija</t>
  </si>
  <si>
    <t>8851, 3702</t>
  </si>
  <si>
    <t>Igor Poberaj /
Robert Zorec</t>
  </si>
  <si>
    <t xml:space="preserve">Univerza v Ljubljani, Medicinska
 fakulteta </t>
  </si>
  <si>
    <t>Laser tweezer 
manipulations in
 living cells</t>
  </si>
  <si>
    <t>Image analysis
 network system</t>
  </si>
  <si>
    <t>Mrežni sistem za 
analizo slike</t>
  </si>
  <si>
    <t>Igor Poberaj 
/Robert Zorec</t>
  </si>
  <si>
    <t xml:space="preserve">Univerza v Ljubljani, Medicinska 
fakulteta </t>
  </si>
  <si>
    <t>glede na izvajalca; različni profili opreaterjev; uvajanje novih uporabnikov 28,00 €/uro</t>
  </si>
  <si>
    <t>4-Sistem za analizo</t>
  </si>
  <si>
    <t>18,00 €/uro</t>
  </si>
  <si>
    <t>Flow cytometer is used 
to detect various population 
and subpopulation of immune 
cells in suspension and to 
measure the property of individual 
particles.</t>
  </si>
  <si>
    <t>Pretočni citometer 
uporabljamo za določanje 
različnih populacij in subpopulacij
 imunskih celic v suspenziji ter 
za merjenje lastnosti posameznih
 delcev.</t>
  </si>
  <si>
    <t>Service offered only experienced personnel familiar with use of computers.</t>
  </si>
  <si>
    <t>Oprema dostopna po dogovoru - potrebno znanje dela z pretočnim citometrom in računalniki.</t>
  </si>
  <si>
    <t>142702            +22475</t>
  </si>
  <si>
    <t>Flow cytometer</t>
  </si>
  <si>
    <t>Pretočni citometer</t>
  </si>
  <si>
    <t>Uporaba v lastne namene ali v okviru sodelovanja z inštituti MF</t>
  </si>
  <si>
    <t>HPLC is used for separation 
of low molecular weight 
molecules</t>
  </si>
  <si>
    <t>HPLC omogoča ločevanje 
komponent z nizko molekulsko 
maso na koloni z ustreznim 
nosilcem s pomočjo topila 
(mobilne faze), ki pod visokim 
pritiskom potuje skozi kolono.  
Omogoča tudi analizo radioaktivno 
označenih vzorcev.</t>
  </si>
  <si>
    <t>Equipment available for the researchers of the  Institute of Biochemistry and their collaborators</t>
  </si>
  <si>
    <t>HPLC System</t>
  </si>
  <si>
    <t>Sistem za visokotlačno tekočinsko kromatografijo</t>
  </si>
  <si>
    <t>113,00 €/uporabo</t>
  </si>
  <si>
    <t>Treatment
 available 
24 hours 
a day.</t>
  </si>
  <si>
    <t>Barokomora je namenjena za zdravljenje določenih obolenj. Cena enega standardnega potopa (15m 90 minut O2) 113 EUR.</t>
  </si>
  <si>
    <t>Hyperbaric 
chamber</t>
  </si>
  <si>
    <t>2000,
2001</t>
  </si>
  <si>
    <t>Barokomora</t>
  </si>
  <si>
    <t>Žarko Finderle</t>
  </si>
  <si>
    <t>Inštitut za fiziologijo</t>
  </si>
  <si>
    <t>210,00 €/uporabo</t>
  </si>
  <si>
    <t>Only for bilateral research projects.</t>
  </si>
  <si>
    <t>Oprema je namenjena neinvazivnemu spremljanju in ocenjevanju delovanja srčno-žilnega sistema pri človeku. Cena ene meritve je 280 EUR za eno meritev.</t>
  </si>
  <si>
    <t>System for 
noninvasive 
cardiovascular
 testing</t>
  </si>
  <si>
    <t>2007, 2008</t>
  </si>
  <si>
    <t>Sklop za neinvazivno spremljanje in ocenjevanje delovanja srčno-žilnega sistema pri človeku</t>
  </si>
  <si>
    <t>Cankar Ksenija</t>
  </si>
  <si>
    <t>The equipment is a foundation for the high availability, reliability, throughput and upgradability of the core network of Faculty of Medicine</t>
  </si>
  <si>
    <t>Oprema zagotavlja ustrezno razpoložljivost, zanesljivost, zmogljivost in nadgradljivost osrednjega dela omrežja Medicinske fakultete.</t>
  </si>
  <si>
    <t>Equipment for increasing throughput and availability of the core network of Faculty of Medicine</t>
  </si>
  <si>
    <t>Oprema za povišanje hitrosti in razpoložljivosti osrednjega dela omrežja Medicinske fakultete</t>
  </si>
  <si>
    <t>Emil Hudomalj</t>
  </si>
  <si>
    <t>J3-0031</t>
  </si>
  <si>
    <t>22,00 €/uro</t>
  </si>
  <si>
    <t>Equipment for 
microfluorimetry</t>
  </si>
  <si>
    <t>2006,
2007</t>
  </si>
  <si>
    <t>Oprema za mikrofluorimetrijo</t>
  </si>
  <si>
    <t>5236 - analizator genetski (93.062)</t>
  </si>
  <si>
    <t>LightCycler 2.0 – Nucleic acid amplification</t>
  </si>
  <si>
    <t>Pomnoževalnik DNK, LightCycler 2.0 – pomnoževanje NK</t>
  </si>
  <si>
    <t xml:space="preserve"> Mini center for detection
 and documentation of characteristics of rare pathogens.</t>
  </si>
  <si>
    <t>Detekcijski in dokumentacijski mini center za raziskovanje značilnosti manj pogostih patogenih mikrobov</t>
  </si>
  <si>
    <t>Miroslav Petrovec</t>
  </si>
  <si>
    <t>1615 - sistem za biof.  karakterizacijo celic (100.800);                            povečanje vrednosti osnovnega sredstva (Paket 16)</t>
  </si>
  <si>
    <t>contactless manipulation (IR laser, 1064 nm) of dielectric particles within the microscope field of view</t>
  </si>
  <si>
    <t>brezkontaktna manipulacija (IR laser, 1064 nm) dielektričnih delcev v vidnem polju mikroskopa</t>
  </si>
  <si>
    <t>use of equipment by individual agreement</t>
  </si>
  <si>
    <t>po individualnem dogovoru</t>
  </si>
  <si>
    <t>Paket 13                          Paket 16</t>
  </si>
  <si>
    <t>132,114,14     +30.903,94</t>
  </si>
  <si>
    <t>Optical tweezers</t>
  </si>
  <si>
    <t>2008, 2015</t>
  </si>
  <si>
    <t>Sistem za biofizikalno karakterizacijo na podlago pritrjenih celic                                      Nadgradnja sistema za biofizikalno karakterizacijo na podlago pritrjenih celic</t>
  </si>
  <si>
    <t>Bojan Božič,            Jure Derganc</t>
  </si>
  <si>
    <t>P1-170-35</t>
  </si>
  <si>
    <t xml:space="preserve"> can be used for concentration  of samples for RT-PCR analysis as well as samples of proteins and lipids</t>
  </si>
  <si>
    <t>Oprema omogoča pripravo vzorcev za kvantitativni RT-PCR analizo ter pripravo vzorcev proteinov in lipidov</t>
  </si>
  <si>
    <t>Opremo uporabljamo sodelavci Inštituta za biokemijo in sodelavci iz drugih inštitucij s katerimi preko projektov sodelujemo pri raziskovalnem delu</t>
  </si>
  <si>
    <t>Vacuum SpeedVac 
Concentrator</t>
  </si>
  <si>
    <t>Oprema za študij izražanja genov. Sklop 2.- Oprema za vakumsko koncentriranje vzorcev</t>
  </si>
  <si>
    <t>L3-3648</t>
  </si>
  <si>
    <t>Real-time PCR system 7500, with PC tower</t>
  </si>
  <si>
    <t>Oprema omogoča proučevanje izražanje genov, pa tudi alelno diskriminacijo enonukleotidnih polimorfizmov (SNP).</t>
  </si>
  <si>
    <t>Real-time PCR system
 7500, with PC tower</t>
  </si>
  <si>
    <t>Oprema za študij izražanja genov. Sklop 1. - Oprema za kvantitaivni PCR in post PCR analizo</t>
  </si>
  <si>
    <t>Paket 12</t>
  </si>
  <si>
    <t>60,00 €/uporabo</t>
  </si>
  <si>
    <t>2173 - sistem za ocenjevanje oksidativnega stresa (41.108)</t>
  </si>
  <si>
    <t>Oprema je namenjena izključno za raziskovalne namene. Metoda za oceno poškodb DNA izoliranih celic s kometnim testom. Cena ene meritve je 620 EUR za 10 vzorcev.</t>
  </si>
  <si>
    <t>DNA injury assement with "Comet test"</t>
  </si>
  <si>
    <t>Sistem za ocenjevanje oksidativnega stresa</t>
  </si>
  <si>
    <t>2-5let</t>
  </si>
  <si>
    <t>603-sistem UPS (4.287) 606-mrežno stikalo (335,00) 611-stikalo mrežno (3.719) 630-preklopnik (14.027) 642-strežnik (13.409) 638-zunanji disk (162,00)</t>
  </si>
  <si>
    <t>The equipment is a basis for server and network services used for statistical processing.</t>
  </si>
  <si>
    <t>Oprema zagotavlja strežniško in omrežno podporo statističnim obdelavam.</t>
  </si>
  <si>
    <t>The equipment is integrated into the computer network and serves all users who access statistical services offered by Faculty of Medicine.</t>
  </si>
  <si>
    <t>Sytem for statistical analysis of medical data</t>
  </si>
  <si>
    <t>2005, 2006</t>
  </si>
  <si>
    <t>Sistem za statistično analizo podatkov v medicini</t>
  </si>
  <si>
    <t>604-požarna pregrada (18.151) 610- diskovno polje (27.407) + računalniški program</t>
  </si>
  <si>
    <t>The equipment is a basis for security services and for the control of the network of Faculty of Medicine. It serves also as a disk storage for central network services of Faculty of Medicine.</t>
  </si>
  <si>
    <t>Oprema zagotavlja zaščito omrežja Medicinske fakultete ter nadzor delovanja in nudi diskovni prostor osrednjim omrežnim storitvam na Medicinski fakulteti.</t>
  </si>
  <si>
    <t>Central equipment for research on Faculty of Medicine</t>
  </si>
  <si>
    <t>Raziskovalna osrednja oprema na MF</t>
  </si>
  <si>
    <t>24927,15667,10779</t>
  </si>
  <si>
    <t>J3-0029</t>
  </si>
  <si>
    <t>J3-2317</t>
  </si>
  <si>
    <t>27580,10779,18825,28326</t>
  </si>
  <si>
    <t>10,11,70</t>
  </si>
  <si>
    <t>The equipment is mostly used for measurements of intenal calcium and hydrogen ion concentrations</t>
  </si>
  <si>
    <t>Oprema je namenjena predvsem meritvam intracelularne koncentracije ionov, predvsem Ca2+ in H+ ter za namen epifluorescenčne mikroskopije</t>
  </si>
  <si>
    <t>Te equipment is available to other institutions up to 8 hr weekly. The price is set according to the actual material costs, but so far most of the use was done in collaboration and joint publications.</t>
  </si>
  <si>
    <t>Oprema je na voljo drugim raziskovalcem do 8 ur tedensko. Cena se oblikuje glede na materialne stroške, večinoma pa gre za sodelovanje.</t>
  </si>
  <si>
    <t>Laboratory for microspectrofluorimetry</t>
  </si>
  <si>
    <t>2005,
2006</t>
  </si>
  <si>
    <t>Laboratorij za mikrospektrofluorimetrijo</t>
  </si>
  <si>
    <t>J3-2155</t>
  </si>
  <si>
    <t>605-mrežno stikalo (7.431) 609-tračna enota (11.049) 633-ohišje USB (646,00) 634-klima naprava (4.139) 640-mrežno stikalo (12.237)</t>
  </si>
  <si>
    <t>The equipment is a basis for server and network services used by bibliographic applications.</t>
  </si>
  <si>
    <t>Oprema zagotavlja strežniško in omrežno podporo bibliografskim aplikacijam.</t>
  </si>
  <si>
    <t>The equipment is integrated into the computer network and serves all users who access the bibliographic services offered by Faculty of Medicine.</t>
  </si>
  <si>
    <t>System for data input and analysis of bibliographic data in Slovenian biomedicine</t>
  </si>
  <si>
    <t>Sistem za zajemanje in analizo bibliografskih podatkov v medecini za Slovenijo</t>
  </si>
  <si>
    <t>Jure Dimec</t>
  </si>
  <si>
    <t>Elektroforeza</t>
  </si>
  <si>
    <t>45,00 €/uro</t>
  </si>
  <si>
    <t>20,00 €/uro</t>
  </si>
  <si>
    <t>Equipment is used for two-dimensional electophoretic analysis of protein expression.</t>
  </si>
  <si>
    <t xml:space="preserve">Raziskovalna oprema se uporablja za analizo izražanja proteinov s pomočjo dvo-dimenzionalne elektroforeze. </t>
  </si>
  <si>
    <t>Other institution can use system up to 16 hours per week. Equipment is available at Institut for Pathology, Department for Molecular Genetics, Zaloška 4.</t>
  </si>
  <si>
    <t>Druge raziskovalne organizacije lahko koristijo opremo do 16 ur tedensko. Oprema je na voljo na Inštitutu za patologijo, Oddelek za molekularno genetiko, Zaloška 4.</t>
  </si>
  <si>
    <t>Two-dimensional Electrophoresis for Protein Expression Analysis</t>
  </si>
  <si>
    <t>Sistem za analizo ekspresije proteinov s pomočjo dvodimenzionalne elektroforeze</t>
  </si>
  <si>
    <t>Damjan Glavač</t>
  </si>
  <si>
    <t xml:space="preserve">601-klima naprava (3.271) 602-klima naprava (3.271) 603-sistem UPS (4.287) 607-strežnik (8.117) 608-strežnik (8.117) 641-diskovno polje (14.673) 643- računalnik prenosni (1.583) </t>
  </si>
  <si>
    <t>The equipment is a basis for network services of Faculty of Medicine.</t>
  </si>
  <si>
    <t>Oprema zagotavlja osrednjo strežniško podporo omrežnim storitvam Medicinske fakultete.</t>
  </si>
  <si>
    <t>Central servers for research on Faculty of Medicine</t>
  </si>
  <si>
    <t>Strežniška raziskovalna osrednja oprema na MF</t>
  </si>
  <si>
    <t>N.Gunde Cimerman v sodelovanju z A.Plemenitaš</t>
  </si>
  <si>
    <t>J4-1019</t>
  </si>
  <si>
    <t>P0-0043</t>
  </si>
  <si>
    <t>Scintillation counter, luminometer, image analysis of gels</t>
  </si>
  <si>
    <t>Scintilacijski števec, luminometer, slikovna analiza gelov</t>
  </si>
  <si>
    <t>Prior agreement with the curator and principal investigator of the program</t>
  </si>
  <si>
    <t>Po dogovoru s skrbnikom in vodjo programa P3-0171</t>
  </si>
  <si>
    <t>Equipment for measuring gene expression in excitable and other tissues</t>
  </si>
  <si>
    <t>2004,
2005</t>
  </si>
  <si>
    <t>Oprema za meritve izražanja genov v živčevju in mišicah</t>
  </si>
  <si>
    <t>15,00 €/uro</t>
  </si>
  <si>
    <t>25,00 €/uporabo</t>
  </si>
  <si>
    <t>4546 - parni sterilizator (avtoklav)</t>
  </si>
  <si>
    <t>Autoclave – doubleside version designed for decontamination of highly patgogenic microorganisms in all kinds of material, liquid and media.</t>
  </si>
  <si>
    <t xml:space="preserve">Parni sterilizator (avtoklav) v dvostenski izvedbi je namenjen za dekontaminacijo visoko nevarnih mikrorooganizmov v vseh materialih, tekočinah in gojiščih.
 </t>
  </si>
  <si>
    <t>15,00 €/uporabo</t>
  </si>
  <si>
    <t xml:space="preserve">Nikon-ECLIPSE 80i – fluorescent microscope with digital detection system and computer projection of picture outside of the BSL3 laboratory.
</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</si>
  <si>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</si>
  <si>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System for detection, analysis and decontamination of highly pathogenic microorganisms</t>
  </si>
  <si>
    <t>2004, 2005</t>
  </si>
  <si>
    <t>Sklop raziskovalne opreme za detekcijo, analizo in uničevanje visoko nevarnih patogenov</t>
  </si>
  <si>
    <t>člani konzorcija in člani programske skupine</t>
  </si>
  <si>
    <t>P3-108</t>
  </si>
  <si>
    <t>50,00 €/uro</t>
  </si>
  <si>
    <t>7. fluorescenčna</t>
  </si>
  <si>
    <t>4. optična mikroskopija</t>
  </si>
  <si>
    <t>3. karakterizacija materialov</t>
  </si>
  <si>
    <t>spletna stran v delu</t>
  </si>
  <si>
    <t xml:space="preserve">80,00 €/uro z raziskovalcem; 30,00 €/uro samostojno </t>
  </si>
  <si>
    <t>The microscope with the ApoTome attachment is used for the analysis of  fluorescently labelled cells (tissue) in x, y and z axis. The system enables optical sectioning and a 3D reconstruction of the speciment.</t>
  </si>
  <si>
    <t>Mikroskop z dodatkom ApoTome je namenjen za analizo fluorescenčno označenih celic (tkiva) po x,y,z osi preparata. Omogoča optično rezanje in 3D rekonstrukcijo slike preparata.</t>
  </si>
  <si>
    <t>Members of the consortium have, by the contract, a free access to the microscope for 4 hours per week as for the initial participation of 1000000 SIT ( 4000 EUR) or proportionally
 to the participation value.</t>
  </si>
  <si>
    <t>Za člane konzorcija je po pogodbi določena prosta uporaba mikroskopa po 4 ure tedensko za začetni vložek 1000000 sit (4000EUR) oziroma sorazmerno deležu prispevka pri nakupu.</t>
  </si>
  <si>
    <t xml:space="preserve">Mikroskop Axio Imager z dodatkom ApoTome </t>
  </si>
  <si>
    <t xml:space="preserve">Janja Majhenc </t>
  </si>
  <si>
    <t>10,00 €/uro</t>
  </si>
  <si>
    <t xml:space="preserve">10,00 €/uro </t>
  </si>
  <si>
    <t>34,42 €/uro</t>
  </si>
  <si>
    <t>Fluorescence microscopy (Ar-laser, 488 nm) in the adsorbed layer, thickness up to 200 nm</t>
  </si>
  <si>
    <t>Fluorescentna mikroskopija (Ar-laser, 488 nm) v adsorbirani plasti debeline do 200 nm</t>
  </si>
  <si>
    <t>Use of equipment by individual agreement</t>
  </si>
  <si>
    <t>Po individualnem dogovoru</t>
  </si>
  <si>
    <t>112.669 + 122.575,81 = 235.244,81</t>
  </si>
  <si>
    <t>Sistem za mikroskopijo TIRF ("total internal reflection fluorescence")</t>
  </si>
  <si>
    <t>Imaging live and fixed cell in 5D, storage and analysis of images</t>
  </si>
  <si>
    <t>Slikanje živih in fiksiranih celic v 5D, shranjevanje in analiza slik</t>
  </si>
  <si>
    <t>Equipment for multichannel dynamic microscopy imaging</t>
  </si>
  <si>
    <t>Oprema za večkanalno mikroskopsko dinamično slikanje</t>
  </si>
  <si>
    <t>Marko Kreft</t>
  </si>
  <si>
    <t>Nina Gale</t>
  </si>
  <si>
    <t>spletna stran ne obstaja</t>
  </si>
  <si>
    <t>60€/uro</t>
  </si>
  <si>
    <t>20€/uro</t>
  </si>
  <si>
    <t>40€/uro</t>
  </si>
  <si>
    <t>3649 - sistem za lasersko mikrodisekcijo (101.483)
3662 - sistem za lasersko mikrodisekcijo (31.555)</t>
  </si>
  <si>
    <t>Equipment is used for tissue laser microdisection.</t>
  </si>
  <si>
    <t>Raziskovalna oprema se uporablja za lasersko mikrodisekcijo tkiva.</t>
  </si>
  <si>
    <t>System for Laser Microdissection</t>
  </si>
  <si>
    <t>Sistem za lasersko mikrodisekcijo</t>
  </si>
  <si>
    <t>a) 40,00 € ( brez DDV)   cena za storitev hibridizacije in spiranja             ( partnerji Konzorcija za bio-čipe);                      b) 60,00 € ( brez DDV)  ; akademski ne-člani  Konzorcija za bio-čipe;                      c) 80,00 € ( brez DDV)                    ( ne- akademski ne-člani Konzorcija za bio-čipe)</t>
  </si>
  <si>
    <t>Equipment for automatic hibridization and washing  chips</t>
  </si>
  <si>
    <t>Aparatura za avtomatsko  hibridizacijo in spiranje DNA čipov</t>
  </si>
  <si>
    <t>Consulting,  preparing and analysing bio-chips; access to the Centre for functional genomics and bio-chips is possible by agreement with management and workers CFGBC or by reservation on CFGBC @mf.uni-lj.si</t>
  </si>
  <si>
    <t xml:space="preserve">Equipment for preparing and analysing bio-chips </t>
  </si>
  <si>
    <t>Oprema za pripravo in analizo bio-čipov - sklop II</t>
  </si>
  <si>
    <t>Mally</t>
  </si>
  <si>
    <t>J3-2268</t>
  </si>
  <si>
    <t>Janja Majhenc</t>
  </si>
  <si>
    <t>15,79 €/uro</t>
  </si>
  <si>
    <t>14,39 €/uro</t>
  </si>
  <si>
    <t>1,40 €/uro</t>
  </si>
  <si>
    <t>Fluorescence microscopy (Hg-arc lamp)</t>
  </si>
  <si>
    <t>Fluorescentna mikroskopija (Hg obločna luč)</t>
  </si>
  <si>
    <t>Fluorescence microscope w/ cooled CCD B/W camera, Nikon Diaphot 200</t>
  </si>
  <si>
    <t>Sistem za analizo optično mikroskopske slike</t>
  </si>
  <si>
    <t>J4-2022,</t>
  </si>
  <si>
    <t>Paket 11</t>
  </si>
  <si>
    <t>Equipment has two components: shaker for growth for microorganisms and high speed vacuum centrifuge for preparation for subcellular fractions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</si>
  <si>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</si>
  <si>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System for preparation of subcellular fractions: shaker, high speed vacum centrifuge</t>
  </si>
  <si>
    <t>Oprema za pripravo subceluarnih frakcij mikroorganizmov</t>
  </si>
  <si>
    <t>J3-0024</t>
  </si>
  <si>
    <t>Borut Geršak</t>
  </si>
  <si>
    <t>J3-9432</t>
  </si>
  <si>
    <t>Običajno 1 FT raziskovalca in tehnika na 3 mesece za študijo vrednotenja zdravila</t>
  </si>
  <si>
    <t>Stroški dela so lahko ocenjeni z obsegom ur, še raje pa v obliki vsebinskega sodelovanja. Po dosedanji praksi je za sklop raziskav polno sodeloval po  en raziskovalec in en tehnik vsaj 3 mesece!</t>
  </si>
  <si>
    <t xml:space="preserve">Letni stroški vzdrževanja opreme so povezani na uporabo (izrabo) in znesejo od 3-4 € ob polni zasedenosti (zamenjava posameznih merilnih elementov in obrabljenih delov). </t>
  </si>
  <si>
    <t xml:space="preserve">oprema je amortizirana, se še vedno redno uporablja. Na voljo do 50 % časa po predhodnem dogovoru in izpolnitvi kadrovskih pogojev.                </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</si>
  <si>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</si>
  <si>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</si>
  <si>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</si>
  <si>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</si>
  <si>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</si>
  <si>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cardivascular tissues and organs; measurements of CVS parameters "in vivo" and "in situ"</t>
  </si>
  <si>
    <t>Aparat za izolirane organe - dopolnitev in elektrofiziološka nadgradnja</t>
  </si>
  <si>
    <t>simulation of hard dental tissues and dental materials fatigue</t>
  </si>
  <si>
    <t xml:space="preserve">laboratorijsko ponazarjanje mehanskih obremenitev zob in dentalnih materialov v ustni votlini </t>
  </si>
  <si>
    <t>servo-hydraulic fatigue testing instrument INSTRON 8871</t>
  </si>
  <si>
    <t>Sistem za ciklično obremenjevnje trdih zobnih tkiv in dentalnih materialov</t>
  </si>
  <si>
    <t>Peter Jevnikar</t>
  </si>
  <si>
    <t>834,00 €/uporabo</t>
  </si>
  <si>
    <t>2106- sistem za mikrodializo (5.173,76)</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</si>
  <si>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</si>
  <si>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</si>
  <si>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Only for bilateral research projects. Equipment can be used under tutorship of the possessor and may take 2 months or more time for preparation of the experiment in which the quipment is tended to be used. .</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</si>
  <si>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</si>
  <si>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System for cardiovascular pharmacologycal testing</t>
  </si>
  <si>
    <t>Sistem za mikrodializo, volumski kateter</t>
  </si>
  <si>
    <t>5201, 15243</t>
  </si>
  <si>
    <t>Potočnik Nejka, Cankar Ksenija</t>
  </si>
  <si>
    <t xml:space="preserve"> 500,00 €/uporabo</t>
  </si>
  <si>
    <t>nima inv.št. - zaščitna mikrobiološka komora 3.varnostne stopnje-izolator</t>
  </si>
  <si>
    <t xml:space="preserve">Biosafety cabinet (BSL 3) -glowbox is used when work with pathogens of BSL-3 level are performed. </t>
  </si>
  <si>
    <t>Izolator se uporablja za delo z mikroorganizmi, ki sodijo v 3. in 4. stopnjo biološke nevarnosti</t>
  </si>
  <si>
    <t>Oprema dostopna po dogovoru - potrebno znanje dela z visoko nevarnimi MO</t>
  </si>
  <si>
    <t>Biosafety cabinet (BSL 3) - glowbox</t>
  </si>
  <si>
    <t>Zaščitna mikrobiološka komora - III. Stopnje varnosti (izolator)</t>
  </si>
  <si>
    <t>L3-6021</t>
  </si>
  <si>
    <t>25,00 €/eur</t>
  </si>
  <si>
    <t>15€/uro</t>
  </si>
  <si>
    <t>3291-aparat DHPLC sistem za analizo DNA (85.028)</t>
  </si>
  <si>
    <t>Equipment is used for detection of known and unknown mutations in nucleotide DNA sequence.</t>
  </si>
  <si>
    <t>Raziskovalna oprema se uporablja za detekcijo znanih in neznanih mutacij v nukleotidnem zaporedju DNA.</t>
  </si>
  <si>
    <t>Transgenomic Wave DHPLC System for Nucleic Acid Fragment Analysis and Mutation Detection</t>
  </si>
  <si>
    <t>2002, 2003</t>
  </si>
  <si>
    <t>Transgenomic Wave DHPLC sistem za analizo DNA in odkrivanje mutacij</t>
  </si>
  <si>
    <t>Samo Ribarič</t>
  </si>
  <si>
    <t>4 Oprema za analizo / Analitical facilites</t>
  </si>
  <si>
    <t>75,00 €/uro</t>
  </si>
  <si>
    <t>Invert microscope with computerized analysis of microscopic and autoradiographic images</t>
  </si>
  <si>
    <t>Invertni mikroskop z računalniško analizo mikroskopskih in avtoradiografskih slik</t>
  </si>
  <si>
    <t>After prior agreement with the curator and head of the Institute of Pathophysiology</t>
  </si>
  <si>
    <t>Po dogovoru s skrbnikom in predstojnikom Inštituta za patološko fiziologijo MF</t>
  </si>
  <si>
    <t>Equipment for quantitative analysis of autoradiograms and microscopic images</t>
  </si>
  <si>
    <t>Raziskovalna oprema za kvantitativno analizo slik bioloških vzorcev označenih z radioizotopi</t>
  </si>
  <si>
    <t>Tomaž Marš</t>
  </si>
  <si>
    <t>11 Raziskovalna oprema za celične kulture</t>
  </si>
  <si>
    <t>3 -Celične kulture</t>
  </si>
  <si>
    <t>1 - Rast in manipulacija</t>
  </si>
  <si>
    <t>2 - Procesna Oprema – Biološka</t>
  </si>
  <si>
    <t>Preparation and storage of cells</t>
  </si>
  <si>
    <t>Priprava, shranjevanje celic</t>
  </si>
  <si>
    <t xml:space="preserve">The equipment is depriciated. In use. Reservation with the equipment coordinator at least 60 days in advance. The booking in accordance to availability. Term use in 30-days time period. </t>
  </si>
  <si>
    <t xml:space="preserve">Oprema je amortizirana. Še v uporabi. Najava pri skrbniku opreme najmanj 60 dni pred želenim terminom uporabe. Določen termin v skladu z razpoložljivostjo. Terminska souporaba zaradi karantene v 30-dnevnih sklopih. </t>
  </si>
  <si>
    <t>Research equipment for cell engineering</t>
  </si>
  <si>
    <t>2002,
2004</t>
  </si>
  <si>
    <t>Sklop raziskovalne opreme za celično inženirstvo</t>
  </si>
  <si>
    <t>glede na izvajalca; različni profili opreaterjev?</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</si>
  <si>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</si>
  <si>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b) oprema je amortizirana, se še vedno redno uporablja                c) oprema je amortizirana, se še vedno redno uporablja</t>
  </si>
  <si>
    <t>a) 10 € ( brez DDV)  / uro                     ( partnerji Konzorcija za bio-čipe);                      b) 14,00 € ( brez DDV) / uro ; akademski ne-člani  Konzorcija za bio-čipe;                      c) 18,00 € ( brez DDV)  / uro                     ( ne- akademski ne-člani Konzorcija za bio-čipe)</t>
  </si>
  <si>
    <t>1869-centrifuga vakuumska (11.287,06)</t>
  </si>
  <si>
    <t>a) 3,00 € ( brez DDV)  / uro                     ( partnerji Konzorcija za bio-čipe);                      b) 8,00 € ( brez DDV) / uro ; akademski ne-člani  Konzorcija za bio-čipe;                      c) 11,00 € ( brez DDV)  / uro                     ( ne- akademski ne-člani Konzorcija za bio-čipe)</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</si>
  <si>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</si>
  <si>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</si>
  <si>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Equipment for preparing and analysing bio-chips</t>
  </si>
  <si>
    <t>Oprema za pripravo in analizo bio-čipov</t>
  </si>
  <si>
    <t>Radovan Komel, Damjana Rozman</t>
  </si>
  <si>
    <t>EVIDENCA RAZISKOVALNE OPREME S PODATKI O LETNI UPORABI</t>
  </si>
  <si>
    <t>Set mikromanipulatorjev za kapljično mikrofluidiko</t>
  </si>
  <si>
    <t>Set of micromanipulators for droplet microfluidics</t>
  </si>
  <si>
    <t>Paket 21</t>
  </si>
  <si>
    <t>Po dogovoru. Za dostop do opreme pošljite elektronsko pošto na uros.tkalec@mf.uni-lj.si z opisom predvidenega dela in časovnim planom.</t>
  </si>
  <si>
    <t>Use of equipment upon individual agreement. In order to access the equipment write an email to uros.tkalec@mf.uni-lj.si with a work plan and the time needed to complete it.</t>
  </si>
  <si>
    <t>Precizni mikroinjekcijski sistem z elektronsko krmiljenimi mikromanipulatorji za prenos majhnih količin kapljevin pri delu z optičnim mikroskopom.</t>
  </si>
  <si>
    <t>Precision microinjection system with electronically controlled micromanipulators for transferring small amounts of liquids when working with an optical microscope.</t>
  </si>
  <si>
    <t>Paket 21,št. prijave 40</t>
  </si>
  <si>
    <t>Rok Štanc, MR</t>
  </si>
  <si>
    <t>J2-50092</t>
  </si>
  <si>
    <t>Tine Krajnc, študent</t>
  </si>
  <si>
    <t xml:space="preserve">Microscope Axio Imager with ApoTome attachment </t>
  </si>
  <si>
    <t>Oprema je trenutno na voljo drugim uporabnikom . Obvezno je delo z izučenimi in pooblaščenimi operaterji. Meritve praviloma trajajo več ur. Za dolgotrajnejše delo je potreben poseben dogovor. Za medicinske raziskave je potrebno dovoljenje republiške komisije za medicinsko etiko. Podrobnosti glede uporabe so navedene na spletni strani CKF / MRI. Namen uporabe je potrebno dogovoriti vsaj 2 tedna pred začetkom dela</t>
  </si>
  <si>
    <t>Reservation and contract needed. The equipment is available for other researchers, partly as collaboration. For medical research a valid approval from the committee of RS for medical ethic is mandatory. The equipment can be used only with trained engineers of radiology. Details of terms of use are posted on our web site. Details of use must be settled at least 2 weeks before the start of use of the tomograph.</t>
  </si>
  <si>
    <t>BD FACS Aria II-pretočni citometer za ločevanje celic</t>
  </si>
  <si>
    <t>Mojca Pavlin</t>
  </si>
  <si>
    <t>Optični in fluorimetrični čitalec mikrotiterskih plošč</t>
  </si>
  <si>
    <t xml:space="preserve">Optical and fluorimetric microplate reader </t>
  </si>
  <si>
    <t>Možnost dostopa do opreme na Inštitutu za biofiziko glede na dogovor s skrbnikom opreme (mojca.pavlin@mf.uni-lj.si).</t>
  </si>
  <si>
    <t>Access to the equipment is possible by arrangement with the custodian at the Institute of Biophysi sUL MF  (mojca.pavlin@mf.uni-lj.si).</t>
  </si>
  <si>
    <t>Čitalec mikrotiterskih plošč Infinite PRO 200 omogoča meritve fluorescence, absorbance in luminiscence pritrjenih ali suspenzijskih celice ali drugih vzorcev .</t>
  </si>
  <si>
    <t xml:space="preserve">Optical in fluorimetric microplate reader Infinite PRO 200 enables measurements of fluorescence, aborbance and luminiscence of attached cells and cells in suspensions or other samples. </t>
  </si>
  <si>
    <t>Termostatiran mikroskopski sistem za zajemanje slik živih struktur v globino v visoki ločljivosti in v realnem času</t>
  </si>
  <si>
    <t>System for Real-time High-resolution microscopy of live samples</t>
  </si>
  <si>
    <t>Sistem za slikovno zajemanje procesov v celicah temelji na meritvah fluorescence v realnem času in visoki ločljivosti. Sistem omogoča meritve FRET.</t>
  </si>
  <si>
    <t>The system for imaging cellular processes is based on real-time and high-resolution fluorescence measurements. The system enables FRET measurements.</t>
  </si>
  <si>
    <t>Tadeja Režen</t>
  </si>
  <si>
    <t>Oprema za analize nukleinskih kislin v realnem času</t>
  </si>
  <si>
    <t>hlajena centrifuga Thermo za klinične vzorce</t>
  </si>
  <si>
    <t>Refrigerated centrifuge Thermo for clinical samples</t>
  </si>
  <si>
    <t>Instrument za spremljanje PCR reakcije v realnem času z analizo talilne krivulje pri visoki ločljivosti QuantStudio 5, Thermo</t>
  </si>
  <si>
    <t>Instrument for detection of PCR reaction in real-time QuantStudio5, Thermo</t>
  </si>
  <si>
    <t>Sklop opreme za analizo 2D in 3D celičnih modelov</t>
  </si>
  <si>
    <t>Sistem za slikanje živih celic Lionheart FX, avtomatsli mikroskop</t>
  </si>
  <si>
    <t>Automated mcroscop Lionheart FX</t>
  </si>
  <si>
    <t>Rok Romih</t>
  </si>
  <si>
    <t xml:space="preserve">Hlajena centrifuga 5910 Ri Eppendforf </t>
  </si>
  <si>
    <t xml:space="preserve">hlajena centrifuga 5910 R Eppendorf </t>
  </si>
  <si>
    <t>Brane Leskošek</t>
  </si>
  <si>
    <t>Aparatura za zmrzovanje pri visokem tlaku</t>
  </si>
  <si>
    <t>High-pressure freezing system</t>
  </si>
  <si>
    <t>High Pressure Freezing arrests aqueous samples in their native state to deliver the best possible sample preservation. Currently cryofixation is the only way to biological samples without introducing significant structural alterations.</t>
  </si>
  <si>
    <t>https://www.ibc.mf.uni-lj.si/</t>
  </si>
  <si>
    <t>člani Mreže raziskovalnih infrastrukturnih centrov Univerze v Ljubljani (MRIC UL)</t>
  </si>
  <si>
    <t>projekti v okviru Inštituta za biologijo celice</t>
  </si>
  <si>
    <t>člani IBC</t>
  </si>
  <si>
    <t>Irena Zupanic Pajnič</t>
  </si>
  <si>
    <t>Sistem za virtualizacijo in varnostne preslikave raziskovalne gruče ELIXIR-SI HPC na UL MF</t>
  </si>
  <si>
    <t>2 leti</t>
  </si>
  <si>
    <t xml:space="preserve">
290111001863-računalnik k čitalcu biočipov (32.867,63)
290111001870-čitalec biočipov (38.390,92),  
</t>
  </si>
  <si>
    <t>1902- UV pečica za mreženje DNA (977,32)-NI V REGISTRU</t>
  </si>
  <si>
    <t>290111001871-robot za čitalec biočipov (30.221EUR), spektrofotometer</t>
  </si>
  <si>
    <t>???</t>
  </si>
  <si>
    <t>290114002874-mikroskop (52.203,66)</t>
  </si>
  <si>
    <t>290126001199 - aparat dinamični aksialni testni (72.727)</t>
  </si>
  <si>
    <t>290104000851-aparat za poizkuse na izoliranem srcu</t>
  </si>
  <si>
    <t>1754 - stresalnik inkubatorski (11.944,98)-NI V REGISTRU, 290111001752 - centrifuga hlajena (24.901,04)</t>
  </si>
  <si>
    <t>290111002031- sistem za pripravo in analizo biočipov (86.653)</t>
  </si>
  <si>
    <t>290114003082 - mikroskop konfokalni (110.544)</t>
  </si>
  <si>
    <t>290105001569 - mikroskop invertni (112.669) z 290105001651 modul konfokalni  (122.575,81 = 235.244,81 EUR</t>
  </si>
  <si>
    <t>290102001315 - mikroskop apotome (101.110)</t>
  </si>
  <si>
    <t>290312004431- mikroskop flourescentni (29.472)</t>
  </si>
  <si>
    <t>290114002994,290114002993, 334</t>
  </si>
  <si>
    <t>290213003836 - sistem za dvodimenz.elektroforezo (33.123)</t>
  </si>
  <si>
    <t>290111002364 - sistem PCR real time (42.928)</t>
  </si>
  <si>
    <t>290111002405- aparat za koncentracijo vzorcev (25.196)</t>
  </si>
  <si>
    <t>290312005066 - sistem analitski (67.632)</t>
  </si>
  <si>
    <t>290106002101 - komora 
hiperbarična (114.113)</t>
  </si>
  <si>
    <t>290111001674 - nanašalec 
vzorcev avtomatski HPLC (17.425,17)</t>
  </si>
  <si>
    <t>290111001676- spektrofotometer (23.095,30)</t>
  </si>
  <si>
    <t>290111001675 - detektor radioaktivnosti (14.960,69)</t>
  </si>
  <si>
    <t>290312004875 - pretočni 
citometer (142.702)</t>
  </si>
  <si>
    <t>290111002357 - hibridizacijska postaja Tecan; 4/07    (39.914,45)</t>
  </si>
  <si>
    <t>290111002382 - aparat za vizualizacijo biočipov (36.108)</t>
  </si>
  <si>
    <t>290104001953 - pretočni 
citometer (138.627)</t>
  </si>
  <si>
    <t>290135000744-49
290135000734-43, 290135000750-54, 
290135000835-37</t>
  </si>
  <si>
    <t>290114002634-mikroskop konfokalni</t>
  </si>
  <si>
    <t>290111002675-sistem za biočipe na kroglicah</t>
  </si>
  <si>
    <t>290114003656-tomograf magnetnoresonančni (nadgradnja 2023)</t>
  </si>
  <si>
    <t>290312016713 čitalec fluoresc.</t>
  </si>
  <si>
    <t>290114002634, 290114003317,  doknjižba k tej inventarni številki (Paket 16)</t>
  </si>
  <si>
    <t>290114003997-sistem za vnos DNK v celice</t>
  </si>
  <si>
    <t>290114004036-mikroskop invertni</t>
  </si>
  <si>
    <t>290213004826-sistem za določanje nuk.zaporedja</t>
  </si>
  <si>
    <t>290114004040-čitalec multipleksni</t>
  </si>
  <si>
    <t>290102001822-kamera mikros.</t>
  </si>
  <si>
    <t>290105001736-sistem za obdelavo st.kapilar, 290105001737,kamera hitra</t>
  </si>
  <si>
    <t>290105001741-analizator celičnih metabolatov</t>
  </si>
  <si>
    <t>290111003508-instr. Za detekcijo molek.interakcij</t>
  </si>
  <si>
    <t>290111003514-sistem za analizo biomarkerjev</t>
  </si>
  <si>
    <t>290114004170-simulator repet.transkanalni</t>
  </si>
  <si>
    <t>290114002634-mikroskop konf. (doknj k inv.št)</t>
  </si>
  <si>
    <t>290213005213-aparat za sekveniranje</t>
  </si>
  <si>
    <t>290105001753-mikroskop lab.</t>
  </si>
  <si>
    <t>290213005500-aparat PCR</t>
  </si>
  <si>
    <t>290409003239-aparat za kvant.DNA</t>
  </si>
  <si>
    <t>290105001817-mikromanipulator</t>
  </si>
  <si>
    <t>290111003724-290111003727-aparat za spremljanje akt. In spanja</t>
  </si>
  <si>
    <t>290111002375-sistem za pripravo in analizo biočipov</t>
  </si>
  <si>
    <t>290104002192-aparat za snemanje EEG</t>
  </si>
  <si>
    <t>Raziskovalna oprema je na voljo le po dnevih, saj postopki običajno trajajo več kot 6 ur na poskus.   Stroški dela so lahko ocenjeni z obsegom ur, še raje pa v obliki vsebinskega sodelovanja. Po dosedanji praksi je za sklop raziskav polno sodeloval po  en raziskovalec in en tehnik .</t>
  </si>
  <si>
    <t xml:space="preserve">Oprema je amortizirana, se še vedno občasno uporablja. Na voljo  po predhodnem dogovoru in izpolnitvi kadrovskih pogojev.                </t>
  </si>
  <si>
    <t>Nataša Debeljak, Petra Hudler, Mirjana Liović</t>
  </si>
  <si>
    <t>Možnost dostopa v Medicinskem Centru za molekularno biologijo (MCMB) glede na 
dogovor s skrbnikom opreme (mcmb@mf.uni-lj.si).</t>
  </si>
  <si>
    <t>After prior agreement with the curator of eqiupment at Medical Centre for Molecular Biology (mcmb@mf.uni-lj.si).</t>
  </si>
  <si>
    <t>1102517- sistem za avtomatsko izolacijo in zajemanje nukleinskih kislin FujiFilm ter sistem za zajemanje podob FujiFilm (86.918,88 €)</t>
  </si>
  <si>
    <t>Laminarija za pripravo vzorcev</t>
  </si>
  <si>
    <r>
      <rPr>
        <b/>
        <sz val="10"/>
        <rFont val="Arial"/>
        <family val="2"/>
        <charset val="238"/>
      </rPr>
      <t>659-omara komunikacijska  (327,00), 660-omara komunikacijska (566,00),</t>
    </r>
    <r>
      <rPr>
        <sz val="10"/>
        <rFont val="Arial"/>
        <family val="2"/>
        <charset val="238"/>
      </rPr>
      <t xml:space="preserve"> </t>
    </r>
    <r>
      <rPr>
        <b/>
        <sz val="10"/>
        <rFont val="Arial"/>
        <family val="2"/>
        <charset val="238"/>
      </rPr>
      <t>655-omara komunikacijska (2.410)</t>
    </r>
    <r>
      <rPr>
        <sz val="10"/>
        <rFont val="Arial"/>
        <family val="2"/>
        <charset val="238"/>
      </rPr>
      <t xml:space="preserve">, </t>
    </r>
    <r>
      <rPr>
        <b/>
        <sz val="10"/>
        <rFont val="Arial"/>
        <family val="2"/>
        <charset val="238"/>
      </rPr>
      <t>656 omara komunikacijska (2.411)</t>
    </r>
    <r>
      <rPr>
        <sz val="10"/>
        <rFont val="Arial"/>
        <family val="2"/>
        <charset val="238"/>
      </rPr>
      <t>, 290106002337- agregat diesel (42.118), aktivna omrežna oprema</t>
    </r>
  </si>
  <si>
    <r>
      <t xml:space="preserve">290106002298 - aparat EKG (1.270)
290106002263 - aparat za spremljanje oksigenacije v tkivu (46,800)
</t>
    </r>
    <r>
      <rPr>
        <b/>
        <sz val="10"/>
        <rFont val="Arial"/>
        <family val="2"/>
        <charset val="238"/>
      </rPr>
      <t>2106 -sistem za mikrodializo (5.173,76)</t>
    </r>
  </si>
  <si>
    <t>Sistem nove generacije sekvenciranja (NGS).</t>
  </si>
  <si>
    <t>Določanje nukleotidnega zaporedja visoke zmogljivosti.</t>
  </si>
  <si>
    <t xml:space="preserve">SeqStudio 8 Flex genetski analizator </t>
  </si>
  <si>
    <t>SeqStudio 8 Flex Genetic Analyzer</t>
  </si>
  <si>
    <t>Možnost dostopa do opreme na Inštitutu za mikrobiologijo in imunologijo UL MF glede na dogovor s skrbnikom opreme. (misa.korva@mf.uni-lj.si)</t>
  </si>
  <si>
    <t>Access to the equipment is possible by arrangement with the custodian at the Institute of Microbiology and Immunology UL MF. (misa.korva@mf.uni-lj.si)</t>
  </si>
  <si>
    <t>Najnovejši avtomatizirani kapilarno-elektroforezni sistem za analizo nukleinskih kislin in fragmentne analize.</t>
  </si>
  <si>
    <t>The latest automated capillary electrophoresis system for nucleic acid and fragment analysis.</t>
  </si>
  <si>
    <t>projekti in program v okviru prog.skupine         P3-0083</t>
  </si>
  <si>
    <t xml:space="preserve">  Uroš Tkalec</t>
  </si>
  <si>
    <t>Aparatura za zmrzovanje pri visokem tlaku je namenjena fiksaciji tkiv, celičnih kultur, celičnih suspenzij, mikroveziklov in drugih vzorcev, namenjenih za elektronsko mikroskopijo (EM) ter za korelativno svetlobno in elektronsko mikroskopijo (CLEM). Omogoča v zamrzovanje vzorcev debeline do 0,3 mm na -196 °C do v manj kot 10 ms (kriofiksacija) brez nastanka ledenih kristalov (vitrifikacija).</t>
  </si>
  <si>
    <t>35,00 €/uro</t>
  </si>
  <si>
    <t>Modularni sistem za fluorespirometrijo visoke ločljivosti Oroboros</t>
  </si>
  <si>
    <t>Modular system for High-Resolution Respirometry Oroboros</t>
  </si>
  <si>
    <t>90.877,80</t>
  </si>
  <si>
    <t>Oprema je namenjena spremljanju porabe kisika v majhnih bioloških vzorcih z dodatno možnostjo fluorespirometrije, ki omogoča merjenje tvorbe vodikovega peroksida, ATP in merjenje mitohondrijskega membranskega potenciala.</t>
  </si>
  <si>
    <t xml:space="preserve">The equipment is specificied for monitoring oxygen consumption using small amounts of biological material, with the upgrade fluorespirometer offering the possibility to measure hydrogen peroxide production, ATP production, and mitochondrial membrane potential. </t>
  </si>
  <si>
    <t>7- Bio-Medicinske</t>
  </si>
  <si>
    <t>5 -Celicei</t>
  </si>
  <si>
    <t>P20-042</t>
  </si>
  <si>
    <t>v fazi vzpostavljanja protokolov</t>
  </si>
  <si>
    <t xml:space="preserve">Projekti v okviru programa P3-0043 </t>
  </si>
  <si>
    <t xml:space="preserve">Inštitut za farmakologijo in eksperimentalno toksikologijo </t>
  </si>
  <si>
    <t xml:space="preserve">P1-0055 </t>
  </si>
  <si>
    <t xml:space="preserve">Inštitut za biofiziko </t>
  </si>
  <si>
    <t>Strokovna dejavnost</t>
  </si>
  <si>
    <t>Inštitut za anatomijo</t>
  </si>
  <si>
    <t xml:space="preserve">Oprema je izrabljena v okviru programa P1-0055, J3-3077, J1-50025 ,  J2-50092, J7-4493  </t>
  </si>
  <si>
    <t xml:space="preserve">zaposleni raziskovalci v okviru projketov, člani konzorcija  P1-0055, J3-3077, J1-50025 ,  J2-50092, J7-4493  </t>
  </si>
  <si>
    <t>21,71 €/uro</t>
  </si>
  <si>
    <t>16,23 €/uro</t>
  </si>
  <si>
    <t>37,94 €/uro</t>
  </si>
  <si>
    <t>290409003240-aparat za avtom. izolacijo DNK</t>
  </si>
  <si>
    <t>Souporaba možna le za analizo arheoloških vzorcev. Cena po dogovoru z morebitnim uporabnikom.</t>
  </si>
  <si>
    <t>Stroški materiala in storitev za vzdrževanje opeme so določeni glede na vsakoletne pogodbe  z dobavitelji / serviserji  (redni letni servisi) in so odvisni tudi od števila urgentnih (predhodno nenapovedanih) intrervencij na aparaturi.</t>
  </si>
  <si>
    <t xml:space="preserve">Stroški so določeni s številom uporabljenih kartuš . </t>
  </si>
  <si>
    <t>potrebno dodati na stran IMI MF UL raziskovalna oprema (http://www.imi.si/raziskovalna-dejavnost/raziskovalna-oprema</t>
  </si>
  <si>
    <t>50,00 Eur / h   ( z DDV)</t>
  </si>
  <si>
    <t>Stroški materiala in storitev za vzdrževanje opeme so določeni glede na vsakoletne pogodbe  z dobavitelji / serviserji in so odvisni tudi od števila urgentnih / (predhodno nenapovedanih) intrervencij na aparaturi.</t>
  </si>
  <si>
    <t>Glede na  dogovor z uporabnikom</t>
  </si>
  <si>
    <t xml:space="preserve"> 100€ ( z DDV)  / uro uporabe naprave BD Aria III z operaterjem  ( zunanji uporabniki); 90€ ( z DDV) / uro uporabe z operaterjem  člani UL )</t>
  </si>
  <si>
    <t>izučeni uporabnik 105€/uro, neziučeni uporabnik 115€/uro</t>
  </si>
  <si>
    <t xml:space="preserve">26,67  </t>
  </si>
  <si>
    <t>0,79 €/uro</t>
  </si>
  <si>
    <t>17,03 €/uro</t>
  </si>
  <si>
    <t>6,22 €/uro</t>
  </si>
  <si>
    <t>3,40 €/uro</t>
  </si>
  <si>
    <t>22,45 €/uro</t>
  </si>
  <si>
    <t>48 € / uro</t>
  </si>
  <si>
    <t>1200 € / leto</t>
  </si>
  <si>
    <t>The virtualization system and backups of the ELIXIR-SI HPC research cluster at UL MF</t>
  </si>
  <si>
    <t>Oprema je namenjena pripravi, namestitvi in izvajanju samostojnih virtualnih strežnikov in vsebnikov združljivih z računsko gručo ELIXIR-SI HPC ter za izdelavo varnostnih preslikav kritičnih podatkov iz arhiva raziskovalnih podatkov UL MF (ARM).</t>
  </si>
  <si>
    <t>The equipment is intended for the preparation, installation, and execution of standalone virtual servers and containers compatible with the ELIXIR-SI HPC cluster, as well as for creating backups of critical data from the UL MF (ARM) research data archive.</t>
  </si>
  <si>
    <t>14, 23, 25, 57, 59</t>
  </si>
  <si>
    <t>raziskovalni projekti UL MF oz. projektnih partnerjev ELIXIR-SI</t>
  </si>
  <si>
    <t>https://elixir-slovenia.org/sl/dry-lab-slo/ in https://www.mf.uni-lj.si/raziskovanje/oprema</t>
  </si>
  <si>
    <t>Cena za RO: za strokovnega sodelavca: 16,93 eur/uro; za doktorja znanosti: 19,93 eur/uro; Tržna cena (uporabnike izven mreže ARRS): za strokovnega sodelavca: 20,144 eur/uro; za doktorja znanosti: 23,144 eur/uro</t>
  </si>
  <si>
    <t>J3-3068</t>
  </si>
  <si>
    <t>člani projektne skupine</t>
  </si>
  <si>
    <t>J3-50117</t>
  </si>
  <si>
    <t>J3-50113</t>
  </si>
  <si>
    <t>Sklop opreme za analizo biomarkerjev in molekularnih interakcij, 3. del: Inštrument  Quantstudio 7 za kvantitativno analizo nukleinskih kislin v realnem času</t>
  </si>
  <si>
    <t>Možnost dostopa do opreme na Inštitutu za biokemijo in molekularno genetiko glede na 
dogovor s skrbnikom opreme (vita.dolzan@mf.uni-lj.si).</t>
  </si>
  <si>
    <t>Access to the equipment is possible by arrangement with the custodian at the Institute of Biochemistry and Molecular Genetics UL MF  (vita.dolzan@mf.uni-lj.si).</t>
  </si>
  <si>
    <t>glede na potrebe postopka uporabnika / naročnika oziroma 32 Eur brez DDV/uporabo</t>
  </si>
  <si>
    <t xml:space="preserve">P1-0170, L-2622 </t>
  </si>
  <si>
    <t xml:space="preserve">J3-2527 </t>
  </si>
  <si>
    <t>Člani P1-0170 in OI</t>
  </si>
  <si>
    <t>Člani P1-0170 in UKC Lj</t>
  </si>
  <si>
    <t>glede na potrebe postopka uporabnika / naročnika oziroma 12 Eur brez DDV/uporabo</t>
  </si>
  <si>
    <t xml:space="preserve"> P1-0390</t>
  </si>
  <si>
    <t>Sklop za digitalni PCR: Inštrument QuantStudio AbsoluteQ za absolutno kvantifikacijo DNA in RNA, genotipizacijo, gensko ekspresijo, detekcijo redkih mutacij in patogenov brez potrebe po umeritveni krivulji</t>
  </si>
  <si>
    <t>Digital PCR kit: QuantStudio AbsoluteQ instrument for absolute quantification of DNA and RNA, genotyping, gene expression, detection of rare mutations and pathogens without the need for a calibration curve</t>
  </si>
  <si>
    <t>Access to the equipment is possible by arrangement with the custodian at the Institute of Biochemistry and Molecular genetics UL MF (vita.dolzan@mf.uni-lj.si).</t>
  </si>
  <si>
    <t xml:space="preserve"> Inštrument za absolutno kvantifikacijo DNA in RNA, genotipizacijo, gensko ekspresijo, detekcijo redkih mutacij in patogenov brez potrebe po umeritveni krivulji</t>
  </si>
  <si>
    <t>instrument for absolute quantification of DNA and RNA, genotyping, gene expression, detection of rare mutations and pathogens without the need for a calibration curve</t>
  </si>
  <si>
    <t>glede na potrebe postopka uporabnika / naročnika oziroma 45 Eur brez DDV/uporabo</t>
  </si>
  <si>
    <t xml:space="preserve">glede na potrebe postopka uporabnika / naročnika oziroma 45 Eur brez DDV/uporabo  </t>
  </si>
  <si>
    <t>15 Eur</t>
  </si>
  <si>
    <t xml:space="preserve">P1-0170, J3-3068 </t>
  </si>
  <si>
    <t>drugi nameni - izvedba šolanja</t>
  </si>
  <si>
    <t>Omega d.o.o.</t>
  </si>
  <si>
    <t xml:space="preserve">J3-3068 </t>
  </si>
  <si>
    <t>/</t>
  </si>
  <si>
    <t>Veterinarska fakulteta</t>
  </si>
  <si>
    <t>Biotehniška fakulteta</t>
  </si>
  <si>
    <t>290111005841-spektrofotometer masnos.</t>
  </si>
  <si>
    <t>290111005771, 290111005422</t>
  </si>
  <si>
    <t>93,31 in 91,65</t>
  </si>
  <si>
    <t>290111005297-mikroskop celični</t>
  </si>
  <si>
    <t>290114006234-mikroskop stereo, 290114004314-aparat PCR, 290114004315-centrifuga</t>
  </si>
  <si>
    <t>83,32, 80,00 in 81,66</t>
  </si>
  <si>
    <t>290135001539, 290135001897-strežnika</t>
  </si>
  <si>
    <t>290114006179-aparat za slikanje gelov in membran</t>
  </si>
  <si>
    <t>290312024418-citometer pretočni</t>
  </si>
  <si>
    <t xml:space="preserve">290105002036-nastavek za kon. za pros. slikanje </t>
  </si>
  <si>
    <t>290111005810-luminometer</t>
  </si>
  <si>
    <t>290111005291-sonikator</t>
  </si>
  <si>
    <t>290102002597-kriokomora</t>
  </si>
  <si>
    <t>290111005861-centrifuga hlajena</t>
  </si>
  <si>
    <t>290111005378-aparat za slikanje gelov</t>
  </si>
  <si>
    <t>290111005267-omara zamrzovalna</t>
  </si>
  <si>
    <t>290135001535, 290135001536</t>
  </si>
  <si>
    <t>290111005422-ultracentrifuga</t>
  </si>
  <si>
    <t>290114004534-mikroskop kon. (doknj k inv.št)</t>
  </si>
  <si>
    <t>290126003342-sistem CAD CAM</t>
  </si>
  <si>
    <t>290312022922-aparat PCR</t>
  </si>
  <si>
    <t>4 leta</t>
  </si>
  <si>
    <t>2-5 let</t>
  </si>
  <si>
    <t>5.876,39 in 19.452,65</t>
  </si>
  <si>
    <t>821,74, 5.069,12 in 1.615,71</t>
  </si>
  <si>
    <t>2.207,67 in 2.207,68</t>
  </si>
  <si>
    <t>290111005892, 290111005808</t>
  </si>
  <si>
    <t>953,21 in 1.029,88</t>
  </si>
  <si>
    <t>8.299,74 in 15.088,54</t>
  </si>
  <si>
    <t>139,23 €/uro</t>
  </si>
  <si>
    <t>P22-120</t>
  </si>
  <si>
    <t>1000-24-0510</t>
  </si>
  <si>
    <t>Visokozmogljivi pretočni citometer</t>
  </si>
  <si>
    <t>High-throughput flow cytometer</t>
  </si>
  <si>
    <t>140EUR/h</t>
  </si>
  <si>
    <t>120 EUR/h</t>
  </si>
  <si>
    <t>20 EUR/h</t>
  </si>
  <si>
    <t>30EUR/h</t>
  </si>
  <si>
    <t>170 EUR/h</t>
  </si>
  <si>
    <t>30 EUR/h</t>
  </si>
  <si>
    <t>Paket 22</t>
  </si>
  <si>
    <t xml:space="preserve">Pretočni citometer za analizo celic z 4 laserji </t>
  </si>
  <si>
    <t>A four laser flow cytometer for analysis of biological cells</t>
  </si>
  <si>
    <t>To acess the equipment contact Assist. Prof. Mojca Pavlin: mojca.pavlin@mf.uni-lj.si</t>
  </si>
  <si>
    <t>Zainteresirani uporabniki kontaktirajo odgovorno osebo doc. Mojco Pavlin: mojca.pavlin@mf.uni-lj.si</t>
  </si>
  <si>
    <t>MESEČNO POROČILO - ZA MESEC:</t>
  </si>
  <si>
    <t xml:space="preserve">Šifra
PS / IS
(za P-14 in 
naprej) </t>
  </si>
  <si>
    <t>Nadgradnja gruče ELIXIR-SI HPC na UL MF za upravljanje z raziskovalnimi laboratorijskimi podatki - digitalni laboratorij</t>
  </si>
  <si>
    <t>Upgrade of the ELIXIR-SI HPC cluster at UL MF for research laboratory data management – digital laboratory</t>
  </si>
  <si>
    <t>Oprema omogoča čim bolj digitalno uporabo raziskovalnega laboratorija z bolj strukturiranimi podatki, ki omogočajo boljše raziskave. Drug sklop je namenjen digitalnemu shranjevanju večjih količin raziskovalnih podatkov v skladu z načeli odprte znanosti in načeli FAIR.</t>
  </si>
  <si>
    <t>The equipment enables a digital use of the research laboratory with more structured data, allowing for better research. The second component is dedicated to the digital storage of large volumes of research data in accordance with the principles of open science and the FAIR principles.</t>
  </si>
  <si>
    <t>290135001709</t>
  </si>
  <si>
    <t>https://elixir-slovenia.org/storitve/dry-lab/</t>
  </si>
  <si>
    <t>raziskovalni projekti UL MF oz. partnerjev ELIXIR-SI</t>
  </si>
  <si>
    <t xml:space="preserve">Cena brez ddv: za RO 6,93 EUR/uro; tržna cena 10,14 EUR/uro </t>
  </si>
  <si>
    <t>Hlajena centrifuga Eppendorf 5430 R</t>
  </si>
  <si>
    <t>Refrigerated centrifuge Eppendorf 5430 R</t>
  </si>
  <si>
    <t>LCMS-8050 Triple Quadrupole Mass Spectrometer Shimadzu</t>
  </si>
  <si>
    <t>LCMS-8050 masni spektrometer s trojnim kvadropolom Shimadzu</t>
  </si>
  <si>
    <t>Lionheart FX, Agilent, nadgrajen z različnimi (fazno kontrastnimi) objektivi, AutoScratch-er</t>
  </si>
  <si>
    <t>204.393,1; nabavna vrednost po nadgradnji 127.474,33</t>
  </si>
  <si>
    <t xml:space="preserve">Pretočni citometer za analizo bioloških nanodelcev </t>
  </si>
  <si>
    <t>Navodila za dostop do pretočnega citometera za analizo bioloških nanodelcev, ki se nahaja na Inštitutu za biokemijo in molekularno genetiko UL MF, uporabniki najdejo na strani https://www.mf.uni-lj.si/raziskovanje/oprema. Dostop do raziskovalne opreme je možen po dogovoru s skrbnikom opreme (izr. prof. dr. Metka Lenassi; metka.lenassi@mf.uni-lj.si).</t>
  </si>
  <si>
    <t>Instructions for how to access the flow cytometer for the analysis of biological nanoparticles, which is located at the Institute of Biochemistry and Molecular Genetics UL MF,  can be found on the webpage https://www.mf.uni-lj.si/raziskovanje/operma. Access to the research equipment is possible after prior agreement with the administrator of the equipment (Assoc. Prof. Dr. Metka Lenassi; metka.lenassi@mf.uni-lj.si).</t>
  </si>
  <si>
    <t>Pretočni citometer za analizo bioloških nanodelcev omogoča natančno analizo velikosti nanodelcev v območju od 40 do 1000 nm v premeru, navkljub nizkemu refrakcijskemu indeksu. Analiza fluorescentnega signala omogoča analizo specifičnih podskupin merjenih nanodelcev glede na njihov fenotip. Poleg zunajceličnih veziklov lahko napravo uporabimo tudi za analizo virusov, lentivirusnih vektorjev, liposomov in nanozdravil ter drugih nanodelcev.</t>
  </si>
  <si>
    <t>The flow cytometer for the analysis of biological nanoparticles enables accurate analysis of nanoparticle sizes in the range of 40 to 1000 nm in diameter, despite the low refractive index. Detection of the fluorescent signal enables the analysis of specific subgroups of the measured nanoparticles according to their phenotype. In addition to extracellular vesicles, the instrument can also be used to analyze viruses, lentiviral vectors, liposomes, nanomedicines and other nanoparticles.</t>
  </si>
  <si>
    <t>za RO 0 EUR; za komercialnega uporabnika 32,26 EUR/uro</t>
  </si>
  <si>
    <t>Za RO: 0 EUR; za komerc. uporabnika: 25,41 EUR/uro</t>
  </si>
  <si>
    <t xml:space="preserve">Za RO: 0 EUR; za komerc. uporabnika: 6,85 EUR/uro
</t>
  </si>
  <si>
    <t xml:space="preserve">Za RO: 0 EUR; za komerc. uporabnika: 32,26 EUR/uro; dodatno obračunano delo
</t>
  </si>
  <si>
    <t>https://www.mf.uni-lj.si/raziskovanje/operma</t>
  </si>
  <si>
    <t xml:space="preserve">Tea Lanišnik Rižner </t>
  </si>
  <si>
    <t>Naprava za PCR v realnem času(Quantus Studio 5 Real-Time)</t>
  </si>
  <si>
    <t>QuantStudio™ 5 Real-Time PCR System, Applied Biosystems</t>
  </si>
  <si>
    <t>Možnost dostopa do opreme  glede na dogovor z vodjo programske skupine prof. Lanišnik Rižner (tea.lanisnik-rizner@mf.uni-lj.si)</t>
  </si>
  <si>
    <t>Oprema omogoča proučevanje izražanje genov v realnem času</t>
  </si>
  <si>
    <t>The equipment allows study of gene expression in real time</t>
  </si>
  <si>
    <t>https://www.mf.uni-lj.si/ibk/raziskovanje/tme/equipment#s, https://www.mf.uni-lj.si/ibk/oprema</t>
  </si>
  <si>
    <t>NA</t>
  </si>
  <si>
    <t>Uporaba v lastne namene ali v okviru sodelovanja z UL</t>
  </si>
  <si>
    <t xml:space="preserve">Sistem MAGPIX </t>
  </si>
  <si>
    <t>Bio-Plex® MAGPIX™ Multiplex Reader</t>
  </si>
  <si>
    <t>Oproma omogoča merjenje več analitov (proteinov) v vzorcu z uporabo testov na osnovi magnetnih kroglic.</t>
  </si>
  <si>
    <t>The equipment enables enables simultaneous detection of multiple analytes (proteins) in a single sample using magnetic bead-based assays.</t>
  </si>
  <si>
    <t>P3-0449</t>
  </si>
  <si>
    <t>Tea Lanišnik Rižner</t>
  </si>
  <si>
    <t>HPLC omogoča ločevanje 
komponent z nizko molekulsko 
maso na koloni z ustreznim 
nosilcem s pomočjo topila 
(mobilne faze), ki pod visokim 
pritiskom potuje skozi kolono.  
Omogoča tudi analizo radioaktivno 
označenih vzorcev. Sklopljen z masnim spectrometerom Sciex 3500</t>
  </si>
  <si>
    <t>HPLC is used for separation 
of low molecular weight 
molecules  in tandem with mass spectrometer Sciex 3500</t>
  </si>
  <si>
    <t>Scintilacijski analizator PerkinElmer MicroBeta2</t>
  </si>
  <si>
    <t>Scintilation analysator PerkinElmer MicroBeta2</t>
  </si>
  <si>
    <t xml:space="preserve">Scintilacijski analizator omogoča merjenje radioaktivnih vzorcev v mikroploščah, epruvetah ali filtrov papirjih. Omogoča: merjenje β- in γ-sevanja s tekočinsko scintilacijo ali brez nje; Omogoča merjenje vzorcev, označenih s ³H, ¹⁴C, ³²P, ³³P, ³⁵S, ⁵¹Cr, ¹²⁵I. 
Možnost branja mikroplošč (96-, 384- in 24-jamčnih); top- &amp; bottom counting;
možnost merjeInja luminescence, poleg radioaktivnega sevanja. </t>
  </si>
  <si>
    <t>The scintillation analyzer enables the measurement of radioactive samples in microplates, tubes, or filter papers. It allows: measurement of β- and γ-radiation with or without liquid scintillation; measurement of samples labeled with ³H, ¹⁴C, ³²P, ³³P, ³⁵S, ⁵¹Cr, ¹²⁵I.
It supports reading of microplates (96-, 384-, and 24-well); top- &amp; bottom counting;
the ability to measure luminescence in addition to radioactive radiation.</t>
  </si>
  <si>
    <t>Sklop za analizo nukleinskih kislin: Inštrument LabChip GX Touch 24</t>
  </si>
  <si>
    <t>Instrument LabChip GX Touch 24 for the analysis of nucleic acid</t>
  </si>
  <si>
    <t xml:space="preserve">Inštrument za avtomatizirano analizo do 24 vzorčkov na čipu z mikrofluidno kapilaro. podpira širok nabor različnih analiz, ki vključujejo analize DNA (celotna genomska DNA ali fragmenti različnih dolžin) in RNA, pri čemer ponuja tako kvantitativne rezultate (koncentracija in velikost fragmentov) kot tudi numerično oceno integritete RNA ali genomske DNA. </t>
  </si>
  <si>
    <t>An instrument for automated analysis of up to 24 samples on a microfluidic capillary chip. The wide range supports various analyses, including DNA analyses (whole genomic DNA or fragments of various lengths) in RNA, providing both quantitative results (concentration and size of fragments) and numerical assessment of RNA or genomic DNA integrity.</t>
  </si>
  <si>
    <t>glede na potrebe postopka uporabnika / naročnika oziroma 11,39 Eur brez DDV/uporabo</t>
  </si>
  <si>
    <t xml:space="preserve">glede na potrebe postopka uporabnika / naročnika oziroma 11,39 Eur brez DDV/uporabo  </t>
  </si>
  <si>
    <t>Nadgradnja sistema za kvantitavni PCR QuantStudio7 (paket 17): PCR termoblok za 96 0,2ml reakcij</t>
  </si>
  <si>
    <t>Upgrade of qPCR system QuantStudio 7 (Package 17): PCR thermoblock for 96 0.2ml reactions</t>
  </si>
  <si>
    <t>PCR termoblok za 96 0,2ml reakcij za nadgradnjo kot integralni del inštrumenta QuantStudio 7 Flex  za kvantitativno analizo nukleinskih kislin</t>
  </si>
  <si>
    <t>PCR thermoblock for 96 0.2ml reactions for upgrading as an integral part of the QuantStudio 7 Flex instrument for the quantitative analysis of nucleic acids</t>
  </si>
  <si>
    <t>ni dodatno obračunano - obračun v sklopu QS7</t>
  </si>
  <si>
    <t xml:space="preserve">Sistem za avtomatizirano hladno izmenjavo </t>
  </si>
  <si>
    <t>Automatic Freeze Substitution System</t>
  </si>
  <si>
    <t>ARIS</t>
  </si>
  <si>
    <t>Sistem za avtomatizirano hladno izmenjavo omogoča pripravo bioloških vzorcev (npr. tkiva, celice, vezikli) za elektronsko mikroskopijo</t>
  </si>
  <si>
    <t>Automatic Freeze Substitution System for preparation of bilogical samples for electron microscopy</t>
  </si>
  <si>
    <t>P1-0108</t>
  </si>
  <si>
    <t>Mateja Erdani Kreft</t>
  </si>
  <si>
    <t>Aparatura za konfokalno mikroskopijo in mikroskopijo v širokem polju z multimodalnim čitalcem plošč</t>
  </si>
  <si>
    <t>Agilent BioTek Cytation C10 Confocal Imaging Reader</t>
  </si>
  <si>
    <t>Najava pri skrbniku (email: mateja.erdani@mf.uni-lj.si) opreme mora biti najmanj 15 dni pred želenim terminom. Termin je določen glede na razpoložljivost. Opremo uporabljajo sodelavci Inštituta za biologijo celice in drugih inštitucij, s katerimi sodelujemo v raziskovalnih projektih.</t>
  </si>
  <si>
    <t>The equipment must be booked with the equipment manager (email: mateja.erdani@mf.uni-lj.si) at least 15 days before the desired date. The date is set according to availability. The equipment is used by collaborators from the Institute of Cell Biology and other institutions with which we collaborate on research projects.i</t>
  </si>
  <si>
    <t>Oprema omogoča visoko ločljivostno slikanje vzorcev s konfokalno in širokopolnjo mikroskopijo. Multimodalni čitalec plošč omogoča kvantifikacijo fluorescenčnih, absorbančnih in luminescenčnih signalov ter zagotavlja celovito analizo bioloških vzorcev.</t>
  </si>
  <si>
    <t>This equipment enables high-resolution imaging of samples through confocal and wide-field microscopy. The multimodal plate reader allows for the quantification of fluorescence, absorbance, and luminescence signals, providing comprehensive analysis of biological samples.</t>
  </si>
  <si>
    <t>Flow cytometer for the analysis of biological nanoparticles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</si>
</sst>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quot;;[Red]\-#,##0\ &quot;€&quot;"/>
    <numFmt numFmtId="165" formatCode="#,##0.00\ &quot;€&quot;;[Red]\-#,##0.00\ &quot;€&quot;"/>
    <numFmt numFmtId="166" formatCode="_-* #,##0.00\ &quot;€&quot;_-;\-* #,##0.00\ &quot;€&quot;_-;_-* &quot;-&quot;??\ &quot;€&quot;_-;_-@_-"/>
    <numFmt numFmtId="167" formatCode="#,##0.00\ &quot;€&quot;"/>
    <numFmt numFmtId="168" formatCode="_-* #,##0.00\ &quot;SIT&quot;_-;\-* #,##0.00\ &quot;SIT&quot;_-;_-* &quot;-&quot;??\ &quot;SIT&quot;_-;_-@_-"/>
    <numFmt numFmtId="169" formatCode="#,##0.00_ ;[Red]\-#,##0.00\ "/>
    <numFmt numFmtId="170" formatCode="#,##0.00_ ;\-#,##0.00\ "/>
  </numFmts>
  <fonts count="30" x14ac:knownFonts="1">
    <font>
      <sz val="11"/>
      <color theme="1"/>
      <name val="Calibri"/>
      <family val="2"/>
      <charset val="238"/>
      <scheme val="minor"/>
    </font>
    <font>
      <b/>
      <sz val="14"/>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
      <sz val="10"/>
      <name val="Arial"/>
      <family val="2"/>
      <charset val="238"/>
    </font>
    <font>
      <u/>
      <sz val="10"/>
      <name val="Arial"/>
      <family val="2"/>
      <charset val="238"/>
    </font>
    <font>
      <sz val="10"/>
      <color indexed="22"/>
      <name val="Arial"/>
      <family val="2"/>
      <charset val="238"/>
    </font>
    <font>
      <sz val="10"/>
      <color indexed="8"/>
      <name val="Arial"/>
      <family val="2"/>
      <charset val="238"/>
    </font>
    <font>
      <sz val="11"/>
      <color theme="1"/>
      <name val="Calibri"/>
      <family val="2"/>
      <charset val="238"/>
      <scheme val="minor"/>
    </font>
    <font>
      <sz val="10"/>
      <name val="Arial"/>
      <family val="2"/>
      <charset val="238"/>
    </font>
    <font>
      <sz val="10"/>
      <color theme="1"/>
      <name val="Arial"/>
      <family val="2"/>
      <charset val="238"/>
    </font>
    <font>
      <sz val="10"/>
      <color rgb="FF424242"/>
      <name val="Arial"/>
      <family val="2"/>
      <charset val="238"/>
    </font>
    <font>
      <sz val="10"/>
      <color rgb="FF000000"/>
      <name val="Arial"/>
      <family val="2"/>
      <charset val="238"/>
    </font>
    <font>
      <sz val="10"/>
      <color indexed="10"/>
      <name val="Arial"/>
      <family val="2"/>
      <charset val="238"/>
    </font>
    <font>
      <sz val="10"/>
      <color rgb="FFFF0000"/>
      <name val="Arial"/>
      <family val="2"/>
      <charset val="238"/>
    </font>
    <font>
      <sz val="8"/>
      <name val="Calibri"/>
      <family val="2"/>
      <charset val="238"/>
      <scheme val="minor"/>
    </font>
    <font>
      <sz val="10"/>
      <color rgb="FF333333"/>
      <name val="Arial"/>
      <family val="2"/>
      <charset val="238"/>
    </font>
    <font>
      <sz val="10"/>
      <color rgb="FF1F1F1F"/>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15">
    <xf numFmtId="0" fontId="0" fillId="0" borderId="0"/>
    <xf numFmtId="0" fontId="6" fillId="0" borderId="0" applyNumberFormat="0" applyFill="0" applyBorder="0" applyAlignment="0" applyProtection="0">
      <alignment vertical="top"/>
      <protection locked="0"/>
    </xf>
    <xf numFmtId="0" fontId="7" fillId="0" borderId="0"/>
    <xf numFmtId="0" fontId="9" fillId="0" borderId="0">
      <alignment vertical="top"/>
      <protection locked="0"/>
    </xf>
    <xf numFmtId="0" fontId="11" fillId="0" borderId="0"/>
    <xf numFmtId="0" fontId="16" fillId="0" borderId="0"/>
    <xf numFmtId="0" fontId="3" fillId="0" borderId="0"/>
    <xf numFmtId="168"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20" fillId="0" borderId="0"/>
    <xf numFmtId="0" fontId="21" fillId="0" borderId="0"/>
    <xf numFmtId="0" fontId="3" fillId="0" borderId="0"/>
    <xf numFmtId="0" fontId="3" fillId="0" borderId="0"/>
    <xf numFmtId="9" fontId="20" fillId="0" borderId="0" applyFont="0" applyFill="0" applyBorder="0" applyAlignment="0" applyProtection="0"/>
  </cellStyleXfs>
  <cellXfs count="393">
    <xf numFmtId="0" fontId="0" fillId="0" borderId="0" xfId="0"/>
    <xf numFmtId="0" fontId="7" fillId="0" borderId="0" xfId="2"/>
    <xf numFmtId="0" fontId="8" fillId="0" borderId="0" xfId="2" applyFont="1" applyAlignment="1">
      <alignment horizontal="right" vertical="center"/>
    </xf>
    <xf numFmtId="0" fontId="7" fillId="0" borderId="0" xfId="2" applyAlignment="1">
      <alignment horizontal="center" wrapText="1"/>
    </xf>
    <xf numFmtId="0" fontId="8" fillId="0" borderId="0" xfId="2" applyFont="1" applyAlignment="1">
      <alignment horizontal="right" vertical="top" wrapText="1" indent="1"/>
    </xf>
    <xf numFmtId="0" fontId="7" fillId="0" borderId="0" xfId="2" applyAlignment="1">
      <alignment horizontal="left" vertical="top" wrapText="1"/>
    </xf>
    <xf numFmtId="0" fontId="8" fillId="0" borderId="0" xfId="2" applyFont="1" applyAlignment="1">
      <alignment horizontal="righ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7" fillId="0" borderId="0" xfId="3" applyFont="1" applyAlignment="1" applyProtection="1">
      <alignment horizontal="left" vertical="top" wrapText="1"/>
    </xf>
    <xf numFmtId="0" fontId="10" fillId="0" borderId="0" xfId="2" applyFont="1" applyAlignment="1">
      <alignment horizontal="left" vertical="top" wrapText="1"/>
    </xf>
    <xf numFmtId="0" fontId="8" fillId="4" borderId="0" xfId="2" applyFont="1" applyFill="1" applyAlignment="1">
      <alignment horizontal="right" vertical="top" wrapText="1" indent="1"/>
    </xf>
    <xf numFmtId="0" fontId="7" fillId="4" borderId="0" xfId="2" applyFill="1" applyAlignment="1">
      <alignment horizontal="left" vertical="top" wrapText="1"/>
    </xf>
    <xf numFmtId="0" fontId="8" fillId="4" borderId="0" xfId="2" applyFont="1" applyFill="1" applyAlignment="1">
      <alignment horizontal="right" vertical="top" wrapText="1"/>
    </xf>
    <xf numFmtId="0" fontId="8" fillId="4" borderId="0" xfId="2" applyFont="1" applyFill="1" applyAlignment="1">
      <alignment horizontal="left" vertical="top" wrapText="1"/>
    </xf>
    <xf numFmtId="0" fontId="7" fillId="0" borderId="0" xfId="2" applyAlignment="1">
      <alignment horizontal="right" vertical="center"/>
    </xf>
    <xf numFmtId="0" fontId="11" fillId="3" borderId="0" xfId="4" applyFill="1"/>
    <xf numFmtId="0" fontId="11" fillId="0" borderId="0" xfId="4"/>
    <xf numFmtId="0" fontId="12" fillId="0" borderId="0" xfId="4" applyFont="1"/>
    <xf numFmtId="0" fontId="11" fillId="2" borderId="0" xfId="4" applyFill="1"/>
    <xf numFmtId="0" fontId="13" fillId="0" borderId="0" xfId="4" applyFont="1"/>
    <xf numFmtId="0" fontId="11" fillId="2" borderId="1" xfId="4" applyFill="1" applyBorder="1"/>
    <xf numFmtId="0" fontId="11" fillId="0" borderId="1" xfId="4" applyBorder="1"/>
    <xf numFmtId="0" fontId="12" fillId="3" borderId="0" xfId="4" applyFont="1" applyFill="1"/>
    <xf numFmtId="0" fontId="12" fillId="2" borderId="0" xfId="4" applyFont="1" applyFill="1"/>
    <xf numFmtId="0" fontId="13" fillId="0" borderId="0" xfId="2" applyFont="1"/>
    <xf numFmtId="0" fontId="15" fillId="0" borderId="0" xfId="2" applyFont="1"/>
    <xf numFmtId="0" fontId="17" fillId="0" borderId="17" xfId="1" applyFont="1" applyFill="1" applyBorder="1" applyAlignment="1" applyProtection="1">
      <alignment vertical="top" wrapText="1"/>
    </xf>
    <xf numFmtId="0" fontId="3" fillId="0" borderId="17" xfId="1" applyFont="1" applyFill="1" applyBorder="1" applyAlignment="1" applyProtection="1">
      <alignment vertical="top" wrapText="1"/>
    </xf>
    <xf numFmtId="0" fontId="17" fillId="0" borderId="0" xfId="1" applyFont="1" applyFill="1" applyAlignment="1" applyProtection="1">
      <alignment vertical="top" wrapText="1"/>
    </xf>
    <xf numFmtId="0" fontId="17" fillId="0" borderId="18" xfId="1" applyFont="1" applyFill="1" applyBorder="1" applyAlignment="1" applyProtection="1">
      <alignment horizontal="right" vertical="top" wrapText="1"/>
    </xf>
    <xf numFmtId="0" fontId="17" fillId="0" borderId="17" xfId="8" applyFont="1" applyFill="1" applyBorder="1" applyAlignment="1" applyProtection="1">
      <alignment horizontal="right" vertical="top" wrapText="1"/>
    </xf>
    <xf numFmtId="0" fontId="17" fillId="0" borderId="17" xfId="1" applyFont="1" applyFill="1" applyBorder="1" applyAlignment="1" applyProtection="1">
      <alignment horizontal="left" vertical="top" wrapText="1"/>
    </xf>
    <xf numFmtId="0" fontId="17" fillId="0" borderId="0" xfId="1" applyFont="1" applyFill="1" applyAlignment="1" applyProtection="1">
      <alignment horizontal="right" vertical="top" wrapText="1"/>
    </xf>
    <xf numFmtId="0" fontId="17" fillId="0" borderId="17" xfId="1" applyFont="1" applyFill="1" applyBorder="1" applyAlignment="1" applyProtection="1">
      <alignment horizontal="center" vertical="top" wrapText="1"/>
    </xf>
    <xf numFmtId="0" fontId="17" fillId="0" borderId="18" xfId="1" applyFont="1" applyFill="1" applyBorder="1" applyAlignment="1" applyProtection="1">
      <alignment vertical="top" wrapText="1"/>
    </xf>
    <xf numFmtId="0" fontId="17" fillId="0" borderId="17" xfId="1" applyFont="1" applyFill="1" applyBorder="1" applyAlignment="1" applyProtection="1">
      <alignment horizontal="right" vertical="top" wrapText="1"/>
    </xf>
    <xf numFmtId="0" fontId="6" fillId="0" borderId="18" xfId="1" applyFill="1" applyBorder="1" applyAlignment="1" applyProtection="1">
      <alignment horizontal="right" vertical="top" wrapText="1"/>
    </xf>
    <xf numFmtId="0" fontId="6" fillId="0" borderId="17" xfId="1" applyFill="1" applyBorder="1" applyAlignment="1" applyProtection="1">
      <alignment horizontal="right" vertical="top" wrapText="1"/>
    </xf>
    <xf numFmtId="0" fontId="3" fillId="0" borderId="18" xfId="0" applyFont="1" applyBorder="1" applyAlignment="1" applyProtection="1">
      <alignment horizontal="center" vertical="center" wrapText="1"/>
      <protection locked="0"/>
    </xf>
    <xf numFmtId="0" fontId="3" fillId="0" borderId="18" xfId="0" applyFont="1" applyBorder="1" applyAlignment="1" applyProtection="1">
      <alignment horizontal="left" vertical="top" wrapText="1"/>
      <protection locked="0"/>
    </xf>
    <xf numFmtId="0" fontId="3" fillId="0" borderId="17" xfId="0" applyFont="1" applyBorder="1" applyAlignment="1">
      <alignment horizontal="left" vertical="top" wrapText="1"/>
    </xf>
    <xf numFmtId="0" fontId="1" fillId="0" borderId="0" xfId="5" applyFont="1" applyAlignment="1">
      <alignment horizontal="left" vertical="center"/>
    </xf>
    <xf numFmtId="0" fontId="1" fillId="0" borderId="0" xfId="5" applyFont="1" applyAlignment="1">
      <alignment horizontal="left" vertical="top"/>
    </xf>
    <xf numFmtId="0" fontId="1" fillId="0" borderId="0" xfId="5" applyFont="1"/>
    <xf numFmtId="4" fontId="1" fillId="0" borderId="0" xfId="5" applyNumberFormat="1" applyFont="1" applyAlignment="1">
      <alignment horizontal="right" vertical="top"/>
    </xf>
    <xf numFmtId="2" fontId="1" fillId="0" borderId="0" xfId="6" applyNumberFormat="1" applyFont="1" applyAlignment="1">
      <alignment horizontal="center" vertical="center"/>
    </xf>
    <xf numFmtId="0" fontId="1" fillId="0" borderId="0" xfId="5" applyFont="1" applyAlignment="1">
      <alignment horizontal="right" vertical="top"/>
    </xf>
    <xf numFmtId="0" fontId="1" fillId="0" borderId="0" xfId="5" applyFont="1" applyAlignment="1">
      <alignment horizontal="center" vertical="top"/>
    </xf>
    <xf numFmtId="0" fontId="3" fillId="0" borderId="0" xfId="5" applyFont="1"/>
    <xf numFmtId="0" fontId="3" fillId="0" borderId="17" xfId="5" applyFont="1" applyBorder="1" applyAlignment="1">
      <alignment horizontal="center" vertical="top" wrapText="1"/>
    </xf>
    <xf numFmtId="0" fontId="3" fillId="0" borderId="17" xfId="5" applyFont="1" applyBorder="1" applyAlignment="1">
      <alignment horizontal="left" vertical="top" wrapText="1"/>
    </xf>
    <xf numFmtId="4" fontId="3" fillId="0" borderId="17" xfId="5" applyNumberFormat="1" applyFont="1" applyBorder="1" applyAlignment="1">
      <alignment horizontal="right" vertical="top" wrapText="1"/>
    </xf>
    <xf numFmtId="0" fontId="3" fillId="0" borderId="18" xfId="5" applyFont="1" applyBorder="1" applyAlignment="1">
      <alignment horizontal="center" vertical="center" wrapText="1"/>
    </xf>
    <xf numFmtId="0" fontId="3" fillId="0" borderId="18" xfId="5" applyFont="1" applyBorder="1" applyAlignment="1">
      <alignment horizontal="right" vertical="top" wrapText="1"/>
    </xf>
    <xf numFmtId="4" fontId="3" fillId="0" borderId="18" xfId="5" applyNumberFormat="1" applyFont="1" applyBorder="1" applyAlignment="1">
      <alignment horizontal="right" vertical="top" wrapText="1"/>
    </xf>
    <xf numFmtId="2" fontId="3" fillId="0" borderId="18" xfId="6" applyNumberFormat="1" applyBorder="1" applyAlignment="1">
      <alignment horizontal="center" vertical="center" wrapText="1"/>
    </xf>
    <xf numFmtId="0" fontId="3" fillId="0" borderId="17" xfId="5" applyFont="1" applyBorder="1" applyAlignment="1">
      <alignment vertical="top" wrapText="1"/>
    </xf>
    <xf numFmtId="0" fontId="3" fillId="0" borderId="17" xfId="5" applyFont="1" applyBorder="1" applyAlignment="1">
      <alignment horizontal="center" vertical="center" wrapText="1"/>
    </xf>
    <xf numFmtId="1" fontId="3" fillId="0" borderId="18" xfId="5" applyNumberFormat="1" applyFont="1" applyBorder="1" applyAlignment="1">
      <alignment horizontal="right" vertical="top" wrapText="1"/>
    </xf>
    <xf numFmtId="0" fontId="3" fillId="0" borderId="19" xfId="5" applyFont="1" applyBorder="1" applyAlignment="1">
      <alignment horizontal="right" vertical="top" wrapText="1"/>
    </xf>
    <xf numFmtId="0" fontId="3" fillId="0" borderId="17" xfId="5" applyFont="1" applyBorder="1" applyAlignment="1">
      <alignment horizontal="right" vertical="top" wrapText="1"/>
    </xf>
    <xf numFmtId="0" fontId="3" fillId="0" borderId="0" xfId="5" applyFont="1" applyAlignment="1">
      <alignment horizontal="left" vertical="top" wrapText="1"/>
    </xf>
    <xf numFmtId="0" fontId="25" fillId="0" borderId="17" xfId="5" applyFont="1" applyBorder="1" applyAlignment="1">
      <alignment horizontal="center" vertical="top" wrapText="1"/>
    </xf>
    <xf numFmtId="0" fontId="25" fillId="0" borderId="17" xfId="5" applyFont="1" applyBorder="1" applyAlignment="1">
      <alignment horizontal="left" vertical="top" wrapText="1"/>
    </xf>
    <xf numFmtId="4" fontId="25" fillId="0" borderId="17" xfId="5" applyNumberFormat="1" applyFont="1" applyBorder="1" applyAlignment="1">
      <alignment horizontal="right" vertical="top" wrapText="1"/>
    </xf>
    <xf numFmtId="166" fontId="3" fillId="0" borderId="18" xfId="5" applyNumberFormat="1" applyFont="1" applyBorder="1" applyAlignment="1">
      <alignment horizontal="right" vertical="top" wrapText="1"/>
    </xf>
    <xf numFmtId="0" fontId="25" fillId="0" borderId="18" xfId="5" applyFont="1" applyBorder="1" applyAlignment="1">
      <alignment horizontal="right" vertical="top" wrapText="1"/>
    </xf>
    <xf numFmtId="0" fontId="25" fillId="0" borderId="19" xfId="5" applyFont="1" applyBorder="1" applyAlignment="1">
      <alignment horizontal="right" vertical="top" wrapText="1"/>
    </xf>
    <xf numFmtId="0" fontId="25" fillId="0" borderId="0" xfId="5" applyFont="1" applyAlignment="1">
      <alignment vertical="top" wrapText="1"/>
    </xf>
    <xf numFmtId="0" fontId="3" fillId="0" borderId="17" xfId="5" applyFont="1" applyBorder="1" applyAlignment="1">
      <alignment horizontal="left" wrapText="1"/>
    </xf>
    <xf numFmtId="0" fontId="19" fillId="0" borderId="17" xfId="5" applyFont="1" applyBorder="1" applyAlignment="1">
      <alignment horizontal="center" vertical="top" wrapText="1"/>
    </xf>
    <xf numFmtId="2" fontId="3" fillId="0" borderId="17" xfId="6" applyNumberFormat="1" applyBorder="1" applyAlignment="1">
      <alignment horizontal="center" vertical="center" wrapText="1"/>
    </xf>
    <xf numFmtId="0" fontId="3" fillId="0" borderId="2" xfId="5" applyFont="1" applyBorder="1" applyAlignment="1">
      <alignment horizontal="right" vertical="top" wrapText="1"/>
    </xf>
    <xf numFmtId="0" fontId="19" fillId="0" borderId="17" xfId="5" applyFont="1" applyBorder="1" applyAlignment="1">
      <alignment horizontal="right" vertical="top"/>
    </xf>
    <xf numFmtId="0" fontId="3" fillId="0" borderId="0" xfId="5" applyFont="1" applyAlignment="1">
      <alignment wrapText="1"/>
    </xf>
    <xf numFmtId="0" fontId="3" fillId="0" borderId="0" xfId="5" applyFont="1" applyAlignment="1">
      <alignment horizontal="left" vertical="top"/>
    </xf>
    <xf numFmtId="0" fontId="3" fillId="0" borderId="0" xfId="5" applyFont="1" applyAlignment="1">
      <alignment horizontal="right" vertical="top"/>
    </xf>
    <xf numFmtId="167" fontId="3" fillId="0" borderId="17" xfId="5" applyNumberFormat="1" applyFont="1" applyBorder="1" applyAlignment="1">
      <alignment horizontal="right" vertical="top" wrapText="1"/>
    </xf>
    <xf numFmtId="0" fontId="3" fillId="0" borderId="17" xfId="5" applyFont="1" applyBorder="1" applyAlignment="1">
      <alignment horizontal="right" vertical="top"/>
    </xf>
    <xf numFmtId="2" fontId="3" fillId="0" borderId="17" xfId="5" applyNumberFormat="1" applyFont="1" applyBorder="1" applyAlignment="1">
      <alignment horizontal="right" vertical="top" wrapText="1"/>
    </xf>
    <xf numFmtId="9" fontId="3" fillId="0" borderId="17" xfId="5" applyNumberFormat="1" applyFont="1" applyBorder="1" applyAlignment="1">
      <alignment horizontal="right" vertical="top" wrapText="1"/>
    </xf>
    <xf numFmtId="0" fontId="3" fillId="0" borderId="8" xfId="5" applyFont="1" applyBorder="1" applyAlignment="1">
      <alignment horizontal="center" vertical="top" wrapText="1"/>
    </xf>
    <xf numFmtId="0" fontId="3" fillId="0" borderId="8" xfId="5" applyFont="1" applyBorder="1" applyAlignment="1">
      <alignment horizontal="left" vertical="top" wrapText="1"/>
    </xf>
    <xf numFmtId="0" fontId="3" fillId="0" borderId="18" xfId="5" applyFont="1" applyBorder="1" applyAlignment="1">
      <alignment horizontal="left" vertical="top" wrapText="1"/>
    </xf>
    <xf numFmtId="0" fontId="3" fillId="0" borderId="0" xfId="5" applyFont="1" applyAlignment="1">
      <alignment horizontal="right" vertical="top" wrapText="1"/>
    </xf>
    <xf numFmtId="49" fontId="3" fillId="0" borderId="17" xfId="5" applyNumberFormat="1" applyFont="1" applyBorder="1" applyAlignment="1">
      <alignment horizontal="left" vertical="top" wrapText="1"/>
    </xf>
    <xf numFmtId="1" fontId="3" fillId="0" borderId="17" xfId="5" applyNumberFormat="1" applyFont="1" applyBorder="1" applyAlignment="1">
      <alignment horizontal="right" vertical="top" wrapText="1"/>
    </xf>
    <xf numFmtId="0" fontId="3" fillId="0" borderId="17" xfId="5" applyFont="1" applyBorder="1" applyAlignment="1">
      <alignment horizontal="center" vertical="top"/>
    </xf>
    <xf numFmtId="4" fontId="3" fillId="0" borderId="17" xfId="5" applyNumberFormat="1" applyFont="1" applyBorder="1" applyAlignment="1">
      <alignment horizontal="left" vertical="top" wrapText="1"/>
    </xf>
    <xf numFmtId="4" fontId="3" fillId="0" borderId="17" xfId="5" applyNumberFormat="1" applyFont="1" applyBorder="1" applyAlignment="1">
      <alignment horizontal="right" vertical="top"/>
    </xf>
    <xf numFmtId="2" fontId="3" fillId="0" borderId="17" xfId="5" applyNumberFormat="1" applyFont="1" applyBorder="1" applyAlignment="1">
      <alignment horizontal="center" vertical="top"/>
    </xf>
    <xf numFmtId="0" fontId="3" fillId="0" borderId="2" xfId="5" applyFont="1" applyBorder="1" applyAlignment="1">
      <alignment horizontal="right" vertical="top"/>
    </xf>
    <xf numFmtId="2" fontId="3" fillId="0" borderId="17" xfId="5" applyNumberFormat="1" applyFont="1" applyBorder="1" applyAlignment="1">
      <alignment horizontal="center" vertical="top" wrapText="1"/>
    </xf>
    <xf numFmtId="167" fontId="3" fillId="0" borderId="18" xfId="5" applyNumberFormat="1" applyFont="1" applyBorder="1" applyAlignment="1">
      <alignment horizontal="right" vertical="top" wrapText="1"/>
    </xf>
    <xf numFmtId="0" fontId="3" fillId="0" borderId="17" xfId="5" applyFont="1" applyBorder="1" applyAlignment="1">
      <alignment horizontal="left" vertical="top"/>
    </xf>
    <xf numFmtId="4" fontId="3" fillId="0" borderId="8" xfId="5" applyNumberFormat="1" applyFont="1" applyBorder="1" applyAlignment="1">
      <alignment horizontal="left" vertical="top" wrapText="1"/>
    </xf>
    <xf numFmtId="2" fontId="3" fillId="0" borderId="17" xfId="6" applyNumberFormat="1" applyBorder="1" applyAlignment="1">
      <alignment horizontal="center" vertical="center"/>
    </xf>
    <xf numFmtId="0" fontId="3" fillId="0" borderId="17" xfId="5" applyFont="1" applyBorder="1" applyAlignment="1">
      <alignment vertical="top"/>
    </xf>
    <xf numFmtId="2" fontId="3" fillId="0" borderId="17" xfId="5" applyNumberFormat="1" applyFont="1" applyBorder="1" applyAlignment="1">
      <alignment horizontal="right" vertical="top"/>
    </xf>
    <xf numFmtId="0" fontId="3" fillId="0" borderId="18" xfId="5" applyFont="1" applyBorder="1" applyAlignment="1">
      <alignment horizontal="right" vertical="top"/>
    </xf>
    <xf numFmtId="0" fontId="3" fillId="0" borderId="6" xfId="5" applyFont="1" applyBorder="1" applyAlignment="1">
      <alignment horizontal="right" vertical="top"/>
    </xf>
    <xf numFmtId="0" fontId="3" fillId="0" borderId="17" xfId="5" applyFont="1" applyBorder="1" applyAlignment="1">
      <alignment wrapText="1"/>
    </xf>
    <xf numFmtId="0" fontId="3" fillId="0" borderId="17" xfId="5" applyFont="1" applyBorder="1" applyAlignment="1">
      <alignment horizontal="center" vertical="center"/>
    </xf>
    <xf numFmtId="3" fontId="3" fillId="0" borderId="17" xfId="5" applyNumberFormat="1" applyFont="1" applyBorder="1" applyAlignment="1">
      <alignment horizontal="left" vertical="top" wrapText="1"/>
    </xf>
    <xf numFmtId="3" fontId="3" fillId="0" borderId="17" xfId="5" applyNumberFormat="1" applyFont="1" applyBorder="1" applyAlignment="1">
      <alignment horizontal="center" vertical="center" wrapText="1"/>
    </xf>
    <xf numFmtId="3" fontId="3" fillId="0" borderId="8" xfId="5" applyNumberFormat="1" applyFont="1" applyBorder="1" applyAlignment="1">
      <alignment horizontal="left" vertical="top" wrapText="1"/>
    </xf>
    <xf numFmtId="170" fontId="3" fillId="0" borderId="17" xfId="5" applyNumberFormat="1" applyFont="1" applyBorder="1" applyAlignment="1">
      <alignment horizontal="right" vertical="top" wrapText="1"/>
    </xf>
    <xf numFmtId="0" fontId="2" fillId="0" borderId="17" xfId="5" applyFont="1" applyBorder="1" applyAlignment="1">
      <alignment horizontal="center" vertical="top"/>
    </xf>
    <xf numFmtId="14" fontId="3" fillId="0" borderId="17" xfId="5" applyNumberFormat="1" applyFont="1" applyBorder="1" applyAlignment="1">
      <alignment horizontal="center" vertical="top"/>
    </xf>
    <xf numFmtId="164" fontId="3" fillId="0" borderId="17" xfId="5" applyNumberFormat="1" applyFont="1" applyBorder="1" applyAlignment="1">
      <alignment horizontal="right" vertical="top"/>
    </xf>
    <xf numFmtId="169" fontId="3" fillId="0" borderId="17" xfId="5" applyNumberFormat="1" applyFont="1" applyBorder="1" applyAlignment="1">
      <alignment horizontal="right" vertical="top"/>
    </xf>
    <xf numFmtId="1" fontId="3" fillId="0" borderId="17" xfId="5" applyNumberFormat="1" applyFont="1" applyBorder="1" applyAlignment="1">
      <alignment horizontal="right" vertical="top"/>
    </xf>
    <xf numFmtId="0" fontId="3" fillId="0" borderId="8" xfId="5" applyFont="1" applyBorder="1" applyAlignment="1">
      <alignment horizontal="right" vertical="top" wrapText="1"/>
    </xf>
    <xf numFmtId="0" fontId="3" fillId="0" borderId="8" xfId="2" applyFont="1" applyBorder="1" applyAlignment="1">
      <alignment horizontal="center" vertical="top" wrapText="1"/>
    </xf>
    <xf numFmtId="0" fontId="3" fillId="0" borderId="8" xfId="2" applyFont="1" applyBorder="1" applyAlignment="1">
      <alignment horizontal="left" vertical="top" wrapText="1"/>
    </xf>
    <xf numFmtId="0" fontId="3" fillId="0" borderId="17" xfId="2" applyFont="1" applyBorder="1" applyAlignment="1">
      <alignment horizontal="left" vertical="top" wrapText="1"/>
    </xf>
    <xf numFmtId="4" fontId="3" fillId="0" borderId="8" xfId="2" applyNumberFormat="1" applyFont="1" applyBorder="1" applyAlignment="1">
      <alignment horizontal="right" vertical="top" wrapText="1"/>
    </xf>
    <xf numFmtId="14" fontId="3" fillId="0" borderId="8" xfId="2" applyNumberFormat="1" applyFont="1" applyBorder="1" applyAlignment="1">
      <alignment horizontal="center" vertical="top" wrapText="1"/>
    </xf>
    <xf numFmtId="0" fontId="3" fillId="0" borderId="8" xfId="2" applyFont="1" applyBorder="1" applyAlignment="1">
      <alignment horizontal="center" vertical="center" wrapText="1"/>
    </xf>
    <xf numFmtId="169" fontId="3" fillId="0" borderId="17" xfId="2" applyNumberFormat="1" applyFont="1" applyBorder="1" applyAlignment="1">
      <alignment horizontal="right" vertical="top" wrapText="1"/>
    </xf>
    <xf numFmtId="4" fontId="3" fillId="0" borderId="17" xfId="2" applyNumberFormat="1" applyFont="1" applyBorder="1" applyAlignment="1">
      <alignment horizontal="right" vertical="top" wrapText="1"/>
    </xf>
    <xf numFmtId="0" fontId="3" fillId="0" borderId="8" xfId="2" applyFont="1" applyBorder="1" applyAlignment="1">
      <alignment horizontal="right" vertical="top" wrapText="1"/>
    </xf>
    <xf numFmtId="2" fontId="3" fillId="0" borderId="8" xfId="2" applyNumberFormat="1" applyFont="1" applyBorder="1" applyAlignment="1">
      <alignment horizontal="center" vertical="center" wrapText="1"/>
    </xf>
    <xf numFmtId="0" fontId="3" fillId="0" borderId="17" xfId="2" applyFont="1" applyBorder="1" applyAlignment="1">
      <alignment vertical="top" wrapText="1"/>
    </xf>
    <xf numFmtId="0" fontId="3" fillId="0" borderId="17" xfId="2" applyFont="1" applyBorder="1" applyAlignment="1">
      <alignment horizontal="center" vertical="top" wrapText="1"/>
    </xf>
    <xf numFmtId="0" fontId="3" fillId="0" borderId="18" xfId="2" applyFont="1" applyBorder="1" applyAlignment="1">
      <alignment horizontal="right" vertical="top" wrapText="1"/>
    </xf>
    <xf numFmtId="0" fontId="3" fillId="0" borderId="10" xfId="2" applyFont="1" applyBorder="1" applyAlignment="1">
      <alignment horizontal="right" vertical="top" wrapText="1"/>
    </xf>
    <xf numFmtId="0" fontId="3" fillId="0" borderId="0" xfId="2" applyFont="1" applyAlignment="1">
      <alignment horizontal="left" vertical="top" wrapText="1"/>
    </xf>
    <xf numFmtId="0" fontId="3" fillId="0" borderId="17" xfId="2" applyFont="1" applyBorder="1" applyAlignment="1">
      <alignment horizontal="right" vertical="top" wrapText="1"/>
    </xf>
    <xf numFmtId="2" fontId="3" fillId="0" borderId="17" xfId="2" applyNumberFormat="1" applyFont="1" applyBorder="1" applyAlignment="1">
      <alignment horizontal="center" vertical="center" wrapText="1"/>
    </xf>
    <xf numFmtId="14" fontId="3" fillId="0" borderId="17" xfId="5" applyNumberFormat="1" applyFont="1" applyBorder="1" applyAlignment="1">
      <alignment horizontal="center" vertical="top" wrapText="1"/>
    </xf>
    <xf numFmtId="0" fontId="6" fillId="0" borderId="0" xfId="1" applyFill="1" applyAlignment="1" applyProtection="1">
      <alignment vertical="top" wrapText="1"/>
    </xf>
    <xf numFmtId="0" fontId="3" fillId="0" borderId="17" xfId="6" applyBorder="1" applyAlignment="1">
      <alignment horizontal="center" vertical="top"/>
    </xf>
    <xf numFmtId="0" fontId="3" fillId="0" borderId="17" xfId="6" applyBorder="1" applyAlignment="1">
      <alignment vertical="top" wrapText="1"/>
    </xf>
    <xf numFmtId="0" fontId="3" fillId="0" borderId="17" xfId="6" applyBorder="1" applyAlignment="1">
      <alignment horizontal="center" vertical="top" wrapText="1"/>
    </xf>
    <xf numFmtId="0" fontId="3" fillId="0" borderId="17" xfId="6" applyBorder="1" applyAlignment="1">
      <alignment horizontal="left" vertical="top" wrapText="1"/>
    </xf>
    <xf numFmtId="4" fontId="3" fillId="0" borderId="17" xfId="6" applyNumberFormat="1" applyBorder="1" applyAlignment="1">
      <alignment horizontal="right" vertical="top" wrapText="1"/>
    </xf>
    <xf numFmtId="14" fontId="3" fillId="0" borderId="17" xfId="6" applyNumberFormat="1" applyBorder="1" applyAlignment="1">
      <alignment horizontal="center" vertical="top"/>
    </xf>
    <xf numFmtId="0" fontId="3" fillId="0" borderId="17" xfId="6" applyBorder="1" applyAlignment="1">
      <alignment horizontal="center" vertical="center" wrapText="1"/>
    </xf>
    <xf numFmtId="0" fontId="3" fillId="0" borderId="17" xfId="6" applyBorder="1" applyAlignment="1">
      <alignment horizontal="right" vertical="top" wrapText="1"/>
    </xf>
    <xf numFmtId="3" fontId="3" fillId="0" borderId="17" xfId="6" applyNumberFormat="1" applyBorder="1" applyAlignment="1">
      <alignment horizontal="right" vertical="top" wrapText="1"/>
    </xf>
    <xf numFmtId="0" fontId="3" fillId="0" borderId="18" xfId="6" applyBorder="1" applyAlignment="1">
      <alignment horizontal="right" vertical="top" wrapText="1"/>
    </xf>
    <xf numFmtId="0" fontId="3" fillId="0" borderId="2" xfId="6" applyBorder="1" applyAlignment="1">
      <alignment horizontal="right" vertical="top" wrapText="1"/>
    </xf>
    <xf numFmtId="3" fontId="18" fillId="0" borderId="17" xfId="5" applyNumberFormat="1" applyFont="1" applyBorder="1" applyAlignment="1">
      <alignment horizontal="right" vertical="top" wrapText="1"/>
    </xf>
    <xf numFmtId="0" fontId="3" fillId="0" borderId="18" xfId="5" applyFont="1" applyBorder="1" applyAlignment="1">
      <alignment horizontal="center" vertical="center"/>
    </xf>
    <xf numFmtId="0" fontId="3" fillId="0" borderId="17" xfId="2" applyFont="1" applyBorder="1" applyAlignment="1">
      <alignment horizontal="center" vertical="top"/>
    </xf>
    <xf numFmtId="14" fontId="3" fillId="0" borderId="17" xfId="2" applyNumberFormat="1" applyFont="1" applyBorder="1" applyAlignment="1">
      <alignment horizontal="center" vertical="top"/>
    </xf>
    <xf numFmtId="1" fontId="3" fillId="0" borderId="18" xfId="2" applyNumberFormat="1" applyFont="1" applyBorder="1" applyAlignment="1">
      <alignment horizontal="center" vertical="center" wrapText="1"/>
    </xf>
    <xf numFmtId="167" fontId="3" fillId="0" borderId="17" xfId="2" applyNumberFormat="1" applyFont="1" applyBorder="1" applyAlignment="1">
      <alignment horizontal="right" vertical="top" wrapText="1"/>
    </xf>
    <xf numFmtId="9" fontId="3" fillId="0" borderId="17" xfId="2" applyNumberFormat="1" applyFont="1" applyBorder="1" applyAlignment="1">
      <alignment horizontal="right" vertical="top" wrapText="1"/>
    </xf>
    <xf numFmtId="9" fontId="3" fillId="0" borderId="17" xfId="2" applyNumberFormat="1" applyFont="1" applyBorder="1" applyAlignment="1">
      <alignment horizontal="right" vertical="top"/>
    </xf>
    <xf numFmtId="0" fontId="3" fillId="0" borderId="2" xfId="2" applyFont="1" applyBorder="1" applyAlignment="1">
      <alignment horizontal="right" vertical="top"/>
    </xf>
    <xf numFmtId="9" fontId="3" fillId="0" borderId="17" xfId="5" applyNumberFormat="1" applyFont="1" applyBorder="1" applyAlignment="1">
      <alignment horizontal="right" vertical="top"/>
    </xf>
    <xf numFmtId="167" fontId="3" fillId="0" borderId="17" xfId="6" applyNumberFormat="1" applyBorder="1" applyAlignment="1">
      <alignment horizontal="right" vertical="top" wrapText="1"/>
    </xf>
    <xf numFmtId="9" fontId="3" fillId="0" borderId="17" xfId="6" applyNumberFormat="1" applyBorder="1" applyAlignment="1">
      <alignment horizontal="right" vertical="top" wrapText="1"/>
    </xf>
    <xf numFmtId="9" fontId="3" fillId="0" borderId="17" xfId="6" applyNumberFormat="1" applyBorder="1" applyAlignment="1">
      <alignment horizontal="right" vertical="top"/>
    </xf>
    <xf numFmtId="0" fontId="3" fillId="0" borderId="17" xfId="6" applyBorder="1" applyAlignment="1">
      <alignment horizontal="right" vertical="top"/>
    </xf>
    <xf numFmtId="4" fontId="3" fillId="0" borderId="17" xfId="5" applyNumberFormat="1" applyFont="1" applyBorder="1" applyAlignment="1">
      <alignment vertical="top"/>
    </xf>
    <xf numFmtId="1" fontId="3" fillId="0" borderId="17" xfId="5" quotePrefix="1" applyNumberFormat="1" applyFont="1" applyBorder="1" applyAlignment="1">
      <alignment horizontal="center" vertical="center" wrapText="1"/>
    </xf>
    <xf numFmtId="9" fontId="3" fillId="0" borderId="17" xfId="5" applyNumberFormat="1" applyFont="1" applyBorder="1" applyAlignment="1">
      <alignment vertical="top"/>
    </xf>
    <xf numFmtId="0" fontId="3" fillId="0" borderId="17" xfId="5" applyFont="1" applyBorder="1" applyAlignment="1">
      <alignment horizontal="left" vertical="center" wrapText="1"/>
    </xf>
    <xf numFmtId="14" fontId="3" fillId="0" borderId="17" xfId="5" applyNumberFormat="1" applyFont="1" applyBorder="1" applyAlignment="1">
      <alignment horizontal="left" vertical="top" wrapText="1"/>
    </xf>
    <xf numFmtId="1" fontId="3" fillId="0" borderId="17" xfId="5" applyNumberFormat="1" applyFont="1" applyBorder="1" applyAlignment="1">
      <alignment horizontal="center" vertical="center" wrapText="1"/>
    </xf>
    <xf numFmtId="0" fontId="3" fillId="0" borderId="0" xfId="5" applyFont="1" applyAlignment="1">
      <alignment vertical="top" wrapText="1"/>
    </xf>
    <xf numFmtId="0" fontId="3" fillId="0" borderId="2" xfId="5" applyFont="1" applyBorder="1" applyAlignment="1">
      <alignment horizontal="left" vertical="top"/>
    </xf>
    <xf numFmtId="0" fontId="3" fillId="0" borderId="8" xfId="5" applyFont="1" applyBorder="1" applyAlignment="1">
      <alignment horizontal="left" vertical="top"/>
    </xf>
    <xf numFmtId="0" fontId="3" fillId="0" borderId="8" xfId="5" applyFont="1" applyBorder="1" applyAlignment="1">
      <alignment vertical="top" wrapText="1"/>
    </xf>
    <xf numFmtId="4" fontId="3" fillId="0" borderId="8" xfId="5" applyNumberFormat="1" applyFont="1" applyBorder="1" applyAlignment="1">
      <alignment horizontal="right" vertical="top" wrapText="1"/>
    </xf>
    <xf numFmtId="0" fontId="3" fillId="0" borderId="0" xfId="5" applyFont="1" applyAlignment="1">
      <alignment horizontal="center" vertical="center" wrapText="1"/>
    </xf>
    <xf numFmtId="2" fontId="3" fillId="0" borderId="8" xfId="6" applyNumberFormat="1" applyBorder="1" applyAlignment="1">
      <alignment horizontal="center" vertical="center" wrapText="1"/>
    </xf>
    <xf numFmtId="0" fontId="3" fillId="0" borderId="17" xfId="6" applyBorder="1" applyAlignment="1">
      <alignment horizontal="left" vertical="top"/>
    </xf>
    <xf numFmtId="9" fontId="3" fillId="0" borderId="17" xfId="6" applyNumberFormat="1" applyBorder="1" applyAlignment="1">
      <alignment horizontal="left" vertical="top"/>
    </xf>
    <xf numFmtId="9" fontId="3" fillId="0" borderId="17" xfId="5" applyNumberFormat="1" applyFont="1" applyBorder="1" applyAlignment="1">
      <alignment horizontal="left" vertical="top"/>
    </xf>
    <xf numFmtId="0" fontId="3" fillId="0" borderId="17" xfId="12" applyBorder="1" applyAlignment="1">
      <alignment vertical="top" wrapText="1"/>
    </xf>
    <xf numFmtId="0" fontId="3" fillId="0" borderId="17" xfId="6" applyBorder="1" applyAlignment="1">
      <alignment horizontal="center" vertical="center"/>
    </xf>
    <xf numFmtId="0" fontId="3" fillId="0" borderId="0" xfId="6" applyAlignment="1">
      <alignment horizontal="left" vertical="top" wrapText="1"/>
    </xf>
    <xf numFmtId="0" fontId="3" fillId="0" borderId="17" xfId="6" applyBorder="1" applyAlignment="1" applyProtection="1">
      <alignment horizontal="right" vertical="top" wrapText="1"/>
      <protection locked="0"/>
    </xf>
    <xf numFmtId="0" fontId="3" fillId="0" borderId="17" xfId="6" applyBorder="1" applyAlignment="1" applyProtection="1">
      <alignment horizontal="left" vertical="top" wrapText="1"/>
      <protection locked="0"/>
    </xf>
    <xf numFmtId="0" fontId="3" fillId="0" borderId="18" xfId="6" applyBorder="1" applyAlignment="1" applyProtection="1">
      <alignment horizontal="right" vertical="top" wrapText="1"/>
      <protection locked="0"/>
    </xf>
    <xf numFmtId="0" fontId="3" fillId="0" borderId="18" xfId="6" applyBorder="1" applyAlignment="1" applyProtection="1">
      <alignment horizontal="left" vertical="top" wrapText="1"/>
      <protection locked="0"/>
    </xf>
    <xf numFmtId="4" fontId="3" fillId="0" borderId="18" xfId="6" applyNumberFormat="1" applyBorder="1" applyAlignment="1" applyProtection="1">
      <alignment horizontal="right" vertical="top" wrapText="1"/>
      <protection locked="0"/>
    </xf>
    <xf numFmtId="0" fontId="3" fillId="0" borderId="18" xfId="6" applyBorder="1" applyAlignment="1" applyProtection="1">
      <alignment horizontal="center" vertical="center" wrapText="1"/>
      <protection locked="0"/>
    </xf>
    <xf numFmtId="2" fontId="3" fillId="0" borderId="18" xfId="6" applyNumberFormat="1" applyBorder="1" applyAlignment="1" applyProtection="1">
      <alignment horizontal="center" vertical="center" wrapText="1"/>
      <protection locked="0"/>
    </xf>
    <xf numFmtId="0" fontId="17" fillId="0" borderId="18" xfId="1" applyNumberFormat="1" applyFont="1" applyFill="1" applyBorder="1" applyAlignment="1" applyProtection="1">
      <alignment horizontal="left" vertical="top" wrapText="1"/>
      <protection locked="0"/>
    </xf>
    <xf numFmtId="0" fontId="3" fillId="0" borderId="22" xfId="6" applyBorder="1" applyAlignment="1" applyProtection="1">
      <alignment horizontal="right" vertical="top" wrapText="1"/>
      <protection locked="0"/>
    </xf>
    <xf numFmtId="0" fontId="3" fillId="0" borderId="21" xfId="6" applyBorder="1" applyAlignment="1" applyProtection="1">
      <alignment horizontal="left" vertical="top" wrapText="1"/>
      <protection locked="0"/>
    </xf>
    <xf numFmtId="0" fontId="3" fillId="0" borderId="19" xfId="6" applyBorder="1" applyAlignment="1" applyProtection="1">
      <alignment horizontal="right" vertical="top" wrapText="1"/>
      <protection locked="0"/>
    </xf>
    <xf numFmtId="0" fontId="3" fillId="0" borderId="18" xfId="6" applyBorder="1" applyAlignment="1" applyProtection="1">
      <alignment horizontal="right" wrapText="1"/>
      <protection locked="0"/>
    </xf>
    <xf numFmtId="4" fontId="3" fillId="0" borderId="17" xfId="7" applyNumberFormat="1" applyFont="1" applyFill="1" applyBorder="1" applyAlignment="1" applyProtection="1">
      <alignment horizontal="right" vertical="top" wrapText="1"/>
      <protection locked="0"/>
    </xf>
    <xf numFmtId="0" fontId="3" fillId="0" borderId="17" xfId="6" applyBorder="1" applyAlignment="1" applyProtection="1">
      <alignment horizontal="center" vertical="center" wrapText="1"/>
      <protection locked="0"/>
    </xf>
    <xf numFmtId="4" fontId="3" fillId="0" borderId="17" xfId="6" applyNumberFormat="1" applyBorder="1" applyAlignment="1" applyProtection="1">
      <alignment horizontal="right" vertical="top" wrapText="1"/>
      <protection locked="0"/>
    </xf>
    <xf numFmtId="2" fontId="3" fillId="0" borderId="17" xfId="6" applyNumberFormat="1" applyBorder="1" applyAlignment="1" applyProtection="1">
      <alignment horizontal="center" vertical="center" wrapText="1"/>
      <protection locked="0"/>
    </xf>
    <xf numFmtId="0" fontId="3" fillId="0" borderId="8" xfId="6" applyBorder="1" applyAlignment="1">
      <alignment horizontal="left" vertical="top" wrapText="1"/>
    </xf>
    <xf numFmtId="0" fontId="3" fillId="0" borderId="8" xfId="6" applyBorder="1" applyAlignment="1">
      <alignment vertical="top" wrapText="1"/>
    </xf>
    <xf numFmtId="0" fontId="3" fillId="0" borderId="8" xfId="6" applyBorder="1" applyAlignment="1">
      <alignment horizontal="left" vertical="top"/>
    </xf>
    <xf numFmtId="4" fontId="3" fillId="0" borderId="8" xfId="6" applyNumberFormat="1" applyBorder="1" applyAlignment="1">
      <alignment horizontal="right" vertical="top" wrapText="1"/>
    </xf>
    <xf numFmtId="0" fontId="3" fillId="0" borderId="0" xfId="5" applyFont="1" applyAlignment="1">
      <alignment vertical="top"/>
    </xf>
    <xf numFmtId="0" fontId="3" fillId="0" borderId="0" xfId="6" applyAlignment="1">
      <alignment horizontal="center" vertical="center" wrapText="1"/>
    </xf>
    <xf numFmtId="1" fontId="3" fillId="0" borderId="17" xfId="6" applyNumberFormat="1" applyBorder="1" applyAlignment="1">
      <alignment horizontal="center" vertical="center" wrapText="1"/>
    </xf>
    <xf numFmtId="1" fontId="3" fillId="0" borderId="0" xfId="6" applyNumberFormat="1" applyAlignment="1">
      <alignment horizontal="center" vertical="center" wrapText="1"/>
    </xf>
    <xf numFmtId="0" fontId="3" fillId="0" borderId="18" xfId="5" applyFont="1" applyBorder="1" applyAlignment="1" applyProtection="1">
      <alignment horizontal="left" vertical="top" wrapText="1"/>
      <protection locked="0"/>
    </xf>
    <xf numFmtId="0" fontId="26" fillId="0" borderId="0" xfId="5" applyFont="1" applyAlignment="1">
      <alignment horizontal="left" vertical="top" wrapText="1"/>
    </xf>
    <xf numFmtId="0" fontId="3" fillId="0" borderId="17" xfId="11" applyFont="1" applyBorder="1" applyAlignment="1">
      <alignment horizontal="center" vertical="top" wrapText="1"/>
    </xf>
    <xf numFmtId="0" fontId="3" fillId="0" borderId="17" xfId="11" applyFont="1" applyBorder="1" applyAlignment="1">
      <alignment horizontal="left" vertical="top" wrapText="1"/>
    </xf>
    <xf numFmtId="0" fontId="3" fillId="0" borderId="18" xfId="11" applyFont="1" applyBorder="1" applyAlignment="1" applyProtection="1">
      <alignment horizontal="left" vertical="top" wrapText="1"/>
      <protection locked="0"/>
    </xf>
    <xf numFmtId="1" fontId="3" fillId="0" borderId="17" xfId="6" applyNumberFormat="1" applyBorder="1" applyAlignment="1">
      <alignment horizontal="center" vertical="center"/>
    </xf>
    <xf numFmtId="0" fontId="3" fillId="0" borderId="17" xfId="0" applyFont="1" applyBorder="1" applyAlignment="1">
      <alignment horizontal="left" vertical="top"/>
    </xf>
    <xf numFmtId="0" fontId="3" fillId="0" borderId="17" xfId="0" applyFont="1" applyBorder="1" applyAlignment="1">
      <alignment vertical="top" wrapText="1"/>
    </xf>
    <xf numFmtId="4" fontId="3" fillId="0" borderId="17" xfId="0" applyNumberFormat="1" applyFont="1" applyBorder="1" applyAlignment="1">
      <alignment horizontal="right" vertical="top" wrapText="1"/>
    </xf>
    <xf numFmtId="1" fontId="3" fillId="0" borderId="17" xfId="0" applyNumberFormat="1" applyFont="1" applyBorder="1" applyAlignment="1">
      <alignment horizontal="center" vertical="center"/>
    </xf>
    <xf numFmtId="9" fontId="3" fillId="0" borderId="17" xfId="0" applyNumberFormat="1" applyFont="1" applyBorder="1" applyAlignment="1">
      <alignment horizontal="left" vertical="top" wrapText="1"/>
    </xf>
    <xf numFmtId="0" fontId="3" fillId="0" borderId="17" xfId="0" applyFont="1" applyBorder="1" applyAlignment="1">
      <alignment horizontal="center" vertical="center" wrapText="1"/>
    </xf>
    <xf numFmtId="0" fontId="3" fillId="0" borderId="17" xfId="0" applyFont="1" applyBorder="1" applyAlignment="1">
      <alignment horizontal="center" vertical="top"/>
    </xf>
    <xf numFmtId="0" fontId="3" fillId="0" borderId="17" xfId="0" applyFont="1" applyBorder="1" applyAlignment="1">
      <alignment horizontal="center" vertical="top" wrapText="1"/>
    </xf>
    <xf numFmtId="0" fontId="3" fillId="0" borderId="17" xfId="0" applyFont="1" applyBorder="1" applyAlignment="1">
      <alignment horizontal="right" vertical="top"/>
    </xf>
    <xf numFmtId="0" fontId="3" fillId="0" borderId="17" xfId="0" applyFont="1" applyBorder="1" applyAlignment="1">
      <alignment horizontal="right" vertical="top" wrapText="1"/>
    </xf>
    <xf numFmtId="0" fontId="3" fillId="0" borderId="0" xfId="0" applyFont="1"/>
    <xf numFmtId="0" fontId="22"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 fontId="3" fillId="0" borderId="18" xfId="0" applyNumberFormat="1" applyFont="1" applyBorder="1" applyAlignment="1" applyProtection="1">
      <alignment horizontal="center" vertical="center" wrapText="1"/>
      <protection locked="0"/>
    </xf>
    <xf numFmtId="0" fontId="3" fillId="0" borderId="17" xfId="9" applyBorder="1" applyAlignment="1">
      <alignment horizontal="center" vertical="top" wrapText="1"/>
    </xf>
    <xf numFmtId="1" fontId="3" fillId="0" borderId="18" xfId="0" applyNumberFormat="1" applyFont="1" applyBorder="1" applyAlignment="1" applyProtection="1">
      <alignment horizontal="center" vertical="center" wrapText="1"/>
      <protection locked="0"/>
    </xf>
    <xf numFmtId="2" fontId="3" fillId="0" borderId="18" xfId="0" applyNumberFormat="1"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7" xfId="0" applyFont="1" applyBorder="1" applyAlignment="1" applyProtection="1">
      <alignment horizontal="left" vertical="top" wrapText="1"/>
      <protection locked="0"/>
    </xf>
    <xf numFmtId="0" fontId="3" fillId="0" borderId="18" xfId="0" applyFont="1" applyBorder="1" applyAlignment="1" applyProtection="1">
      <alignment horizontal="right" vertical="top" wrapText="1"/>
      <protection locked="0"/>
    </xf>
    <xf numFmtId="0" fontId="3" fillId="0" borderId="19" xfId="0" applyFont="1" applyBorder="1" applyAlignment="1" applyProtection="1">
      <alignment horizontal="right" vertical="top" wrapText="1"/>
      <protection locked="0"/>
    </xf>
    <xf numFmtId="0" fontId="22" fillId="0" borderId="18" xfId="0" applyFont="1" applyBorder="1" applyAlignment="1" applyProtection="1">
      <alignment horizontal="right" wrapText="1"/>
      <protection locked="0"/>
    </xf>
    <xf numFmtId="0" fontId="22" fillId="0" borderId="0" xfId="0" applyFont="1" applyAlignment="1" applyProtection="1">
      <alignment wrapText="1"/>
      <protection locked="0"/>
    </xf>
    <xf numFmtId="9"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1" fontId="3" fillId="0" borderId="17" xfId="2" applyNumberFormat="1" applyFont="1" applyBorder="1" applyAlignment="1">
      <alignment horizontal="center" vertical="center" wrapText="1"/>
    </xf>
    <xf numFmtId="4" fontId="3" fillId="0" borderId="17" xfId="2" applyNumberFormat="1" applyFont="1" applyBorder="1" applyAlignment="1">
      <alignment horizontal="right" vertical="top"/>
    </xf>
    <xf numFmtId="0" fontId="3" fillId="0" borderId="17" xfId="2" applyFont="1" applyBorder="1"/>
    <xf numFmtId="2" fontId="3" fillId="0" borderId="18" xfId="0" applyNumberFormat="1" applyFont="1" applyBorder="1" applyAlignment="1">
      <alignment horizontal="center" vertical="center"/>
    </xf>
    <xf numFmtId="0" fontId="3" fillId="0" borderId="17" xfId="2" applyFont="1" applyBorder="1" applyAlignment="1">
      <alignment horizontal="center" vertical="center"/>
    </xf>
    <xf numFmtId="0" fontId="22" fillId="0" borderId="17" xfId="0" applyFont="1" applyBorder="1"/>
    <xf numFmtId="0" fontId="3" fillId="0" borderId="0" xfId="6"/>
    <xf numFmtId="0" fontId="22" fillId="0" borderId="17"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23" fillId="0" borderId="0" xfId="0" applyFont="1" applyAlignment="1">
      <alignment horizontal="left" vertical="top"/>
    </xf>
    <xf numFmtId="0" fontId="23" fillId="0" borderId="17" xfId="0" applyFont="1" applyBorder="1" applyAlignment="1">
      <alignment horizontal="left" vertical="top" wrapText="1"/>
    </xf>
    <xf numFmtId="4" fontId="3" fillId="0" borderId="18" xfId="0" applyNumberFormat="1" applyFont="1" applyBorder="1" applyAlignment="1" applyProtection="1">
      <alignment horizontal="left" vertical="top" wrapText="1"/>
      <protection locked="0"/>
    </xf>
    <xf numFmtId="0" fontId="6" fillId="0" borderId="18" xfId="1" applyNumberFormat="1" applyFill="1" applyBorder="1" applyAlignment="1" applyProtection="1">
      <alignment horizontal="left" vertical="top" wrapText="1"/>
      <protection locked="0"/>
    </xf>
    <xf numFmtId="0" fontId="22" fillId="0" borderId="0" xfId="0" applyFont="1" applyAlignment="1">
      <alignment vertical="top"/>
    </xf>
    <xf numFmtId="0" fontId="3" fillId="0" borderId="19"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3" fillId="0" borderId="2" xfId="0" applyFont="1" applyBorder="1" applyAlignment="1">
      <alignment horizontal="left" vertical="top" wrapText="1"/>
    </xf>
    <xf numFmtId="2" fontId="24" fillId="0" borderId="0" xfId="0" applyNumberFormat="1" applyFont="1" applyAlignment="1">
      <alignment horizontal="center" vertical="center"/>
    </xf>
    <xf numFmtId="0" fontId="3" fillId="0" borderId="8" xfId="2" applyFont="1" applyBorder="1"/>
    <xf numFmtId="0" fontId="3" fillId="0" borderId="8" xfId="2" applyFont="1" applyBorder="1" applyAlignment="1">
      <alignment horizontal="center" vertical="top"/>
    </xf>
    <xf numFmtId="0" fontId="3" fillId="0" borderId="17" xfId="6" applyBorder="1" applyAlignment="1">
      <alignment vertical="top"/>
    </xf>
    <xf numFmtId="0" fontId="3" fillId="0" borderId="17" xfId="11" applyFont="1" applyBorder="1" applyAlignment="1">
      <alignment horizontal="center" vertical="top"/>
    </xf>
    <xf numFmtId="0" fontId="3" fillId="0" borderId="18" xfId="0" applyFont="1" applyBorder="1" applyAlignment="1" applyProtection="1">
      <alignment horizontal="center"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 fillId="0" borderId="0" xfId="5" applyFont="1" applyAlignment="1">
      <alignment horizontal="center"/>
    </xf>
    <xf numFmtId="0" fontId="3" fillId="0" borderId="0" xfId="5" applyFont="1" applyAlignment="1">
      <alignment horizontal="center" vertical="center"/>
    </xf>
    <xf numFmtId="0" fontId="3" fillId="0" borderId="0" xfId="5" applyFont="1" applyAlignment="1">
      <alignment horizontal="right"/>
    </xf>
    <xf numFmtId="4" fontId="3" fillId="0" borderId="0" xfId="5" applyNumberFormat="1" applyFont="1"/>
    <xf numFmtId="4" fontId="3" fillId="0" borderId="0" xfId="5" applyNumberFormat="1" applyFont="1" applyAlignment="1">
      <alignment horizontal="right" vertical="top"/>
    </xf>
    <xf numFmtId="2" fontId="3" fillId="0" borderId="0" xfId="6" applyNumberFormat="1" applyAlignment="1">
      <alignment horizontal="center" vertical="center"/>
    </xf>
    <xf numFmtId="0" fontId="3" fillId="0" borderId="0" xfId="5" applyFont="1" applyAlignment="1">
      <alignment horizontal="center" vertical="top"/>
    </xf>
    <xf numFmtId="4" fontId="3" fillId="0" borderId="18" xfId="0" applyNumberFormat="1" applyFont="1" applyBorder="1" applyAlignment="1" applyProtection="1">
      <alignment horizontal="right" vertical="top" wrapText="1"/>
      <protection locked="0"/>
    </xf>
    <xf numFmtId="0" fontId="3" fillId="0" borderId="0" xfId="0" applyFont="1" applyAlignment="1" applyProtection="1">
      <alignment wrapText="1"/>
      <protection locked="0"/>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4" fillId="5" borderId="15" xfId="0" applyFont="1" applyFill="1" applyBorder="1" applyAlignment="1">
      <alignment vertical="center" wrapText="1"/>
    </xf>
    <xf numFmtId="0" fontId="4" fillId="5" borderId="8" xfId="0" applyFont="1" applyFill="1" applyBorder="1" applyAlignment="1">
      <alignment vertical="center" wrapText="1"/>
    </xf>
    <xf numFmtId="0" fontId="4" fillId="5" borderId="16" xfId="0" applyFont="1" applyFill="1" applyBorder="1" applyAlignment="1">
      <alignment vertical="center" wrapText="1"/>
    </xf>
    <xf numFmtId="0" fontId="2" fillId="7" borderId="17" xfId="0" applyFont="1" applyFill="1" applyBorder="1" applyAlignment="1" applyProtection="1">
      <alignment horizontal="center" wrapText="1"/>
      <protection locked="0"/>
    </xf>
    <xf numFmtId="0" fontId="4" fillId="7" borderId="17" xfId="0" applyFont="1" applyFill="1" applyBorder="1" applyAlignment="1">
      <alignment horizontal="center" vertical="center" wrapText="1"/>
    </xf>
    <xf numFmtId="0" fontId="3" fillId="8" borderId="17" xfId="0" applyFont="1" applyFill="1" applyBorder="1" applyAlignment="1" applyProtection="1">
      <alignment horizontal="center" vertical="center" wrapText="1"/>
      <protection locked="0"/>
    </xf>
    <xf numFmtId="0" fontId="0" fillId="0" borderId="18" xfId="0" applyBorder="1" applyAlignment="1" applyProtection="1">
      <alignment horizontal="right" wrapText="1"/>
      <protection locked="0"/>
    </xf>
    <xf numFmtId="0" fontId="3" fillId="0" borderId="17" xfId="6" quotePrefix="1" applyBorder="1" applyAlignment="1">
      <alignment horizontal="center" vertical="center" wrapText="1"/>
    </xf>
    <xf numFmtId="0" fontId="0" fillId="8" borderId="17" xfId="0" applyFill="1" applyBorder="1" applyAlignment="1" applyProtection="1">
      <alignment horizontal="left" vertical="top" wrapText="1"/>
      <protection locked="0"/>
    </xf>
    <xf numFmtId="0" fontId="3" fillId="0" borderId="8" xfId="5" applyFont="1" applyBorder="1" applyAlignment="1">
      <alignment horizontal="center" vertical="top" wrapText="1"/>
    </xf>
    <xf numFmtId="0" fontId="3" fillId="0" borderId="18" xfId="5" applyFont="1" applyBorder="1" applyAlignment="1">
      <alignment horizontal="center" vertical="top" wrapText="1"/>
    </xf>
    <xf numFmtId="0" fontId="3" fillId="0" borderId="8" xfId="5" applyFont="1" applyBorder="1" applyAlignment="1">
      <alignment horizontal="left" vertical="top" wrapText="1"/>
    </xf>
    <xf numFmtId="0" fontId="3" fillId="0" borderId="18" xfId="5" applyFont="1" applyBorder="1" applyAlignment="1">
      <alignment horizontal="left" vertical="top" wrapText="1"/>
    </xf>
    <xf numFmtId="0" fontId="3" fillId="0" borderId="8" xfId="5" applyFont="1" applyBorder="1" applyAlignment="1">
      <alignment horizontal="center" wrapText="1"/>
    </xf>
    <xf numFmtId="0" fontId="3" fillId="0" borderId="18" xfId="5" applyFont="1" applyBorder="1" applyAlignment="1">
      <alignment horizontal="center" wrapText="1"/>
    </xf>
    <xf numFmtId="0" fontId="19" fillId="0" borderId="8" xfId="5" applyFont="1" applyBorder="1" applyAlignment="1">
      <alignment horizontal="center" vertical="top" wrapText="1"/>
    </xf>
    <xf numFmtId="0" fontId="19" fillId="0" borderId="18" xfId="5" applyFont="1" applyBorder="1" applyAlignment="1">
      <alignment horizontal="center" vertical="top" wrapText="1"/>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4" fillId="2" borderId="9" xfId="0" applyFont="1" applyFill="1" applyBorder="1" applyAlignment="1">
      <alignment horizontal="center" vertical="center" wrapText="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6" borderId="1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6"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8" fillId="3" borderId="0" xfId="2" applyFont="1" applyFill="1" applyAlignment="1">
      <alignment horizontal="left" vertical="center"/>
    </xf>
    <xf numFmtId="0" fontId="11" fillId="0" borderId="20" xfId="4" applyBorder="1" applyAlignment="1">
      <alignment horizontal="left" vertical="top" wrapText="1"/>
    </xf>
    <xf numFmtId="0" fontId="11" fillId="0" borderId="0" xfId="4" applyAlignment="1">
      <alignment horizontal="left" vertical="top" wrapText="1"/>
    </xf>
    <xf numFmtId="0" fontId="3" fillId="0" borderId="17" xfId="6" applyFill="1" applyBorder="1" applyAlignment="1">
      <alignment horizontal="center" vertical="top"/>
    </xf>
    <xf numFmtId="0" fontId="3" fillId="0" borderId="17" xfId="6" applyFill="1" applyBorder="1" applyAlignment="1">
      <alignment vertical="top" wrapText="1"/>
    </xf>
    <xf numFmtId="0" fontId="3" fillId="0" borderId="17"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wrapText="1"/>
    </xf>
    <xf numFmtId="0" fontId="3" fillId="0" borderId="18" xfId="0" applyFont="1" applyFill="1" applyBorder="1" applyAlignment="1" applyProtection="1">
      <alignment horizontal="center" vertical="center" wrapText="1"/>
      <protection locked="0"/>
    </xf>
    <xf numFmtId="1" fontId="3" fillId="0" borderId="0" xfId="0" applyNumberFormat="1" applyFont="1" applyFill="1" applyAlignment="1">
      <alignment horizontal="center" vertical="center"/>
    </xf>
    <xf numFmtId="0" fontId="3" fillId="0" borderId="19" xfId="0" applyFont="1" applyFill="1" applyBorder="1" applyAlignment="1" applyProtection="1">
      <alignment horizontal="center" vertical="center" wrapText="1"/>
      <protection locked="0"/>
    </xf>
    <xf numFmtId="9" fontId="3" fillId="0" borderId="17" xfId="6" applyNumberFormat="1" applyFill="1" applyBorder="1" applyAlignment="1">
      <alignment horizontal="right" vertical="top" wrapText="1"/>
    </xf>
    <xf numFmtId="0" fontId="3" fillId="0" borderId="17" xfId="6" applyFill="1" applyBorder="1" applyAlignment="1">
      <alignment horizontal="right" vertical="top" wrapText="1"/>
    </xf>
    <xf numFmtId="9" fontId="3" fillId="0" borderId="17" xfId="6" applyNumberFormat="1" applyFill="1" applyBorder="1" applyAlignment="1">
      <alignment horizontal="right" vertical="top"/>
    </xf>
    <xf numFmtId="10" fontId="3" fillId="0" borderId="17" xfId="6" applyNumberFormat="1" applyFill="1" applyBorder="1" applyAlignment="1">
      <alignment horizontal="right" vertical="top" wrapText="1"/>
    </xf>
    <xf numFmtId="0" fontId="0" fillId="0" borderId="18" xfId="0" applyFill="1" applyBorder="1" applyAlignment="1" applyProtection="1">
      <alignment horizontal="right" wrapText="1"/>
      <protection locked="0"/>
    </xf>
    <xf numFmtId="0" fontId="0" fillId="0" borderId="0" xfId="0" applyFill="1" applyAlignment="1" applyProtection="1">
      <alignment wrapText="1"/>
      <protection locked="0"/>
    </xf>
    <xf numFmtId="0" fontId="3" fillId="0" borderId="17" xfId="6" applyFill="1" applyBorder="1" applyAlignment="1">
      <alignment horizontal="left" vertical="top" wrapText="1"/>
    </xf>
    <xf numFmtId="0" fontId="3" fillId="0" borderId="17" xfId="6" applyFill="1" applyBorder="1" applyAlignment="1">
      <alignment horizontal="left" vertical="center" wrapText="1"/>
    </xf>
    <xf numFmtId="0" fontId="3" fillId="0" borderId="17" xfId="6" applyFill="1" applyBorder="1" applyAlignment="1">
      <alignment horizontal="left" vertical="top"/>
    </xf>
    <xf numFmtId="0" fontId="3" fillId="0" borderId="17" xfId="6" applyFill="1" applyBorder="1" applyAlignment="1">
      <alignment horizontal="center" vertical="center" wrapText="1"/>
    </xf>
    <xf numFmtId="0" fontId="3" fillId="0" borderId="17" xfId="6" applyFill="1" applyBorder="1" applyAlignment="1">
      <alignment horizontal="left" vertical="center"/>
    </xf>
    <xf numFmtId="0" fontId="3" fillId="0" borderId="17" xfId="6" applyFill="1" applyBorder="1" applyAlignment="1">
      <alignment horizontal="center" vertical="center"/>
    </xf>
    <xf numFmtId="0" fontId="3" fillId="0" borderId="0" xfId="6" applyFill="1"/>
    <xf numFmtId="0" fontId="3" fillId="0" borderId="17" xfId="6" applyFill="1" applyBorder="1"/>
    <xf numFmtId="0" fontId="17" fillId="0" borderId="17" xfId="8" applyFont="1" applyFill="1" applyBorder="1" applyAlignment="1" applyProtection="1">
      <alignment horizontal="left" vertical="center" wrapText="1"/>
    </xf>
    <xf numFmtId="0" fontId="3" fillId="0" borderId="0" xfId="6" applyFill="1" applyAlignment="1">
      <alignment horizontal="left" vertical="center" wrapText="1"/>
    </xf>
    <xf numFmtId="2" fontId="3" fillId="0" borderId="17" xfId="6" applyNumberFormat="1" applyFill="1" applyBorder="1" applyAlignment="1">
      <alignment horizontal="center" vertical="center" wrapText="1"/>
    </xf>
    <xf numFmtId="0" fontId="3" fillId="0" borderId="0" xfId="6" applyFill="1" applyAlignment="1">
      <alignment wrapText="1"/>
    </xf>
    <xf numFmtId="0" fontId="3" fillId="0" borderId="17" xfId="6" applyFill="1" applyBorder="1" applyAlignment="1">
      <alignment horizontal="center" vertical="top" wrapText="1"/>
    </xf>
    <xf numFmtId="0" fontId="3" fillId="0" borderId="17" xfId="0" applyFont="1" applyFill="1" applyBorder="1" applyAlignment="1" applyProtection="1">
      <alignment horizontal="left" vertical="top" wrapText="1"/>
      <protection locked="0"/>
    </xf>
    <xf numFmtId="0" fontId="23" fillId="0" borderId="17" xfId="0" applyFont="1" applyFill="1" applyBorder="1" applyAlignment="1">
      <alignment horizontal="left" vertical="top" wrapText="1"/>
    </xf>
    <xf numFmtId="2" fontId="3" fillId="0" borderId="17" xfId="6" applyNumberFormat="1" applyFill="1" applyBorder="1" applyAlignment="1">
      <alignment horizontal="center" vertical="top" wrapText="1"/>
    </xf>
    <xf numFmtId="0" fontId="6" fillId="0" borderId="17" xfId="1" applyNumberFormat="1" applyFill="1" applyBorder="1" applyAlignment="1" applyProtection="1">
      <alignment horizontal="left" vertical="top" wrapText="1"/>
      <protection locked="0"/>
    </xf>
    <xf numFmtId="0" fontId="22" fillId="0" borderId="17" xfId="0" applyFont="1" applyFill="1" applyBorder="1" applyAlignment="1" applyProtection="1">
      <alignment horizontal="left" vertical="top" wrapText="1"/>
      <protection locked="0"/>
    </xf>
    <xf numFmtId="0" fontId="3" fillId="0" borderId="0" xfId="6" applyFill="1" applyAlignment="1">
      <alignment vertical="top" wrapText="1"/>
    </xf>
    <xf numFmtId="4" fontId="3" fillId="0" borderId="17" xfId="6" applyNumberFormat="1" applyFont="1" applyFill="1" applyBorder="1" applyAlignment="1">
      <alignment horizontal="right" vertical="top" wrapText="1"/>
    </xf>
    <xf numFmtId="4" fontId="3" fillId="0" borderId="18" xfId="0" applyNumberFormat="1" applyFont="1" applyFill="1" applyBorder="1" applyAlignment="1" applyProtection="1">
      <alignment horizontal="right" vertical="top" wrapText="1"/>
      <protection locked="0"/>
    </xf>
    <xf numFmtId="1" fontId="3" fillId="0" borderId="17" xfId="6" applyNumberFormat="1" applyFont="1" applyFill="1" applyBorder="1" applyAlignment="1">
      <alignment horizontal="center" vertical="center"/>
    </xf>
    <xf numFmtId="0" fontId="3" fillId="0" borderId="17" xfId="6" applyFont="1" applyFill="1" applyBorder="1" applyAlignment="1">
      <alignment vertical="top" wrapText="1"/>
    </xf>
    <xf numFmtId="0" fontId="3" fillId="0" borderId="17" xfId="6" applyFont="1" applyFill="1" applyBorder="1" applyAlignment="1">
      <alignment horizontal="left" vertical="top" wrapText="1"/>
    </xf>
    <xf numFmtId="0" fontId="28" fillId="0" borderId="17" xfId="0" applyFont="1" applyFill="1" applyBorder="1" applyAlignment="1">
      <alignment horizontal="left" vertical="top" wrapText="1"/>
    </xf>
    <xf numFmtId="0" fontId="3" fillId="0" borderId="17" xfId="6" applyFont="1" applyFill="1" applyBorder="1" applyAlignment="1">
      <alignment horizontal="left" vertical="center" wrapText="1"/>
    </xf>
    <xf numFmtId="49" fontId="3" fillId="0" borderId="17" xfId="6" applyNumberFormat="1" applyFont="1" applyFill="1" applyBorder="1" applyAlignment="1">
      <alignment horizontal="left" vertical="top" wrapText="1"/>
    </xf>
    <xf numFmtId="49" fontId="29" fillId="0" borderId="17" xfId="0" applyNumberFormat="1" applyFont="1" applyFill="1" applyBorder="1" applyAlignment="1">
      <alignment horizontal="left" vertical="top" wrapText="1"/>
    </xf>
    <xf numFmtId="0" fontId="3" fillId="0" borderId="17" xfId="6" applyFont="1" applyFill="1" applyBorder="1" applyAlignment="1">
      <alignment horizontal="left" vertical="top"/>
    </xf>
    <xf numFmtId="1" fontId="3" fillId="0" borderId="17" xfId="6" applyNumberFormat="1" applyFont="1" applyFill="1" applyBorder="1" applyAlignment="1">
      <alignment horizontal="center" vertical="center" wrapText="1"/>
    </xf>
    <xf numFmtId="0" fontId="3" fillId="0" borderId="17" xfId="12" applyFont="1" applyFill="1" applyBorder="1" applyAlignment="1">
      <alignment horizontal="center" vertical="top" wrapText="1"/>
    </xf>
    <xf numFmtId="0" fontId="3" fillId="0" borderId="17" xfId="12" applyFont="1" applyFill="1" applyBorder="1" applyAlignment="1">
      <alignment horizontal="left" vertical="top" wrapText="1"/>
    </xf>
    <xf numFmtId="0" fontId="3" fillId="0" borderId="18" xfId="12" applyFont="1" applyFill="1" applyBorder="1" applyAlignment="1" applyProtection="1">
      <alignment horizontal="left" vertical="top" wrapText="1"/>
      <protection locked="0"/>
    </xf>
    <xf numFmtId="1" fontId="3" fillId="0" borderId="17" xfId="6" quotePrefix="1" applyNumberFormat="1" applyFont="1" applyFill="1" applyBorder="1" applyAlignment="1">
      <alignment horizontal="center" vertical="center" wrapText="1"/>
    </xf>
    <xf numFmtId="0" fontId="24" fillId="0" borderId="17" xfId="0" applyFont="1" applyFill="1" applyBorder="1" applyAlignment="1">
      <alignment horizontal="left" vertical="top" wrapText="1"/>
    </xf>
    <xf numFmtId="0" fontId="22" fillId="0" borderId="17" xfId="0" applyFont="1" applyFill="1" applyBorder="1" applyAlignment="1">
      <alignment horizontal="left" vertical="top" wrapText="1"/>
    </xf>
    <xf numFmtId="0" fontId="3" fillId="0" borderId="18" xfId="0" applyFont="1" applyFill="1" applyBorder="1" applyAlignment="1" applyProtection="1">
      <alignment horizontal="center" vertical="top" wrapText="1"/>
      <protection locked="0"/>
    </xf>
    <xf numFmtId="0" fontId="3" fillId="0" borderId="18" xfId="0" applyFont="1" applyFill="1" applyBorder="1" applyAlignment="1" applyProtection="1">
      <alignment horizontal="left" vertical="top" wrapText="1"/>
      <protection locked="0"/>
    </xf>
    <xf numFmtId="0" fontId="3" fillId="0" borderId="8" xfId="6" applyBorder="1" applyAlignment="1">
      <alignment horizontal="right" vertical="top" wrapText="1"/>
    </xf>
    <xf numFmtId="2" fontId="3" fillId="0" borderId="17" xfId="6" applyNumberFormat="1" applyBorder="1" applyAlignment="1">
      <alignment horizontal="right" vertical="top" wrapText="1"/>
    </xf>
    <xf numFmtId="9" fontId="3" fillId="0" borderId="17" xfId="0" applyNumberFormat="1" applyFont="1" applyBorder="1" applyAlignment="1">
      <alignment horizontal="right" vertical="top" wrapText="1"/>
    </xf>
    <xf numFmtId="0" fontId="3" fillId="0" borderId="17" xfId="2" applyFont="1" applyBorder="1" applyAlignment="1">
      <alignment horizontal="right" vertical="top"/>
    </xf>
    <xf numFmtId="9" fontId="3" fillId="0" borderId="18" xfId="0" applyNumberFormat="1" applyFont="1" applyBorder="1" applyAlignment="1" applyProtection="1">
      <alignment horizontal="right" vertical="top" wrapText="1"/>
      <protection locked="0"/>
    </xf>
    <xf numFmtId="0" fontId="3" fillId="0" borderId="18" xfId="0" applyFont="1" applyFill="1" applyBorder="1" applyAlignment="1" applyProtection="1">
      <alignment horizontal="right" vertical="top" wrapText="1"/>
      <protection locked="0"/>
    </xf>
    <xf numFmtId="2" fontId="3" fillId="0" borderId="17" xfId="6" applyNumberFormat="1" applyFont="1" applyFill="1" applyBorder="1" applyAlignment="1">
      <alignment horizontal="right" vertical="top" wrapText="1"/>
    </xf>
    <xf numFmtId="0" fontId="3" fillId="0" borderId="17" xfId="6" applyFont="1" applyFill="1" applyBorder="1" applyAlignment="1">
      <alignment horizontal="right" vertical="top" wrapText="1"/>
    </xf>
    <xf numFmtId="0" fontId="3" fillId="0" borderId="17" xfId="6" applyFont="1" applyFill="1" applyBorder="1" applyAlignment="1">
      <alignment horizontal="right" vertical="top"/>
    </xf>
    <xf numFmtId="4" fontId="22" fillId="0" borderId="17" xfId="0" applyNumberFormat="1" applyFont="1" applyFill="1" applyBorder="1" applyAlignment="1">
      <alignment horizontal="right" vertical="top"/>
    </xf>
    <xf numFmtId="0" fontId="3" fillId="0" borderId="17" xfId="6" applyFont="1" applyBorder="1" applyAlignment="1">
      <alignment vertical="top" wrapText="1"/>
    </xf>
    <xf numFmtId="0" fontId="6" fillId="0" borderId="18" xfId="1" applyNumberFormat="1" applyFont="1" applyFill="1" applyBorder="1" applyAlignment="1" applyProtection="1">
      <alignment horizontal="left" vertical="top" wrapText="1"/>
      <protection locked="0"/>
    </xf>
    <xf numFmtId="0" fontId="22" fillId="0" borderId="17" xfId="0" applyFont="1" applyBorder="1" applyAlignment="1">
      <alignment vertical="top" wrapText="1"/>
    </xf>
    <xf numFmtId="165" fontId="3" fillId="0" borderId="17" xfId="5" applyNumberFormat="1" applyFont="1" applyBorder="1" applyAlignment="1">
      <alignment horizontal="right" vertical="top"/>
    </xf>
    <xf numFmtId="4" fontId="24" fillId="0" borderId="0" xfId="0" applyNumberFormat="1" applyFont="1" applyAlignment="1">
      <alignment horizontal="right" vertical="top"/>
    </xf>
    <xf numFmtId="4" fontId="3" fillId="0" borderId="0" xfId="0" applyNumberFormat="1" applyFont="1" applyFill="1" applyAlignment="1">
      <alignment horizontal="right" vertical="top"/>
    </xf>
    <xf numFmtId="10" fontId="3" fillId="0" borderId="17" xfId="14" applyNumberFormat="1" applyFont="1" applyBorder="1" applyAlignment="1">
      <alignment horizontal="center" vertical="top" wrapText="1"/>
    </xf>
  </cellXfs>
  <cellStyles count="15">
    <cellStyle name="Hiperpovezava 3" xfId="3" xr:uid="{AB64DAE3-937D-433D-AE4A-160AD670579A}"/>
    <cellStyle name="Hyperlink" xfId="1" builtinId="8"/>
    <cellStyle name="Hyperlink 2" xfId="8" xr:uid="{D9F5475F-2144-4691-8B62-C7F0D5D8B54B}"/>
    <cellStyle name="Navadno 2" xfId="5" xr:uid="{C6380A2A-85E7-4ED8-B1E4-FD5CFA71E04D}"/>
    <cellStyle name="Navadno 2 2" xfId="6" xr:uid="{153C8A76-2E54-4243-96DC-45DBF6398B4B}"/>
    <cellStyle name="Navadno 2 3" xfId="2" xr:uid="{3E95BE18-A3F8-4DEC-9AB9-486EEE6E806A}"/>
    <cellStyle name="Navadno 2 4" xfId="11" xr:uid="{00000000-0005-0000-0000-000003000000}"/>
    <cellStyle name="Navadno 2 4 2" xfId="12" xr:uid="{00000000-0005-0000-0000-000006000000}"/>
    <cellStyle name="Navadno 3" xfId="9" xr:uid="{00000000-0005-0000-0000-000006000000}"/>
    <cellStyle name="Navadno 4" xfId="13" xr:uid="{22E15242-0C73-4192-AD22-EF2E359C0A25}"/>
    <cellStyle name="Normal" xfId="0" builtinId="0"/>
    <cellStyle name="Normal 2" xfId="10" xr:uid="{00000000-0005-0000-0000-000007000000}"/>
    <cellStyle name="Normal 2 2 2 2" xfId="4" xr:uid="{96B1E749-B65B-4533-A819-E5C443FD216B}"/>
    <cellStyle name="Per cent" xfId="14" builtinId="5"/>
    <cellStyle name="Valuta 2" xfId="7" xr:uid="{321E230B-C804-4A0D-9A91-612A233E6459}"/>
  </cellStyles>
  <dxfs count="0"/>
  <tableStyles count="0" defaultTableStyle="TableStyleMedium2" defaultPivotStyle="PivotStyleLight16"/>
  <colors>
    <mruColors>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ibk.mf.uni-lj.si/equipment" TargetMode="External"/><Relationship Id="rId21" Type="http://schemas.openxmlformats.org/officeDocument/2006/relationships/hyperlink" Target="http://www.imi.si/raziskovalna-dejavnost/raziskovalna-oprema" TargetMode="External"/><Relationship Id="rId34" Type="http://schemas.openxmlformats.org/officeDocument/2006/relationships/hyperlink" Target="https://www.mf.uni-lj.si/ibk/oprema" TargetMode="External"/><Relationship Id="rId42" Type="http://schemas.openxmlformats.org/officeDocument/2006/relationships/hyperlink" Target="https://www.mf.uni-lj.si/ibk/oprema" TargetMode="External"/><Relationship Id="rId47" Type="http://schemas.openxmlformats.org/officeDocument/2006/relationships/hyperlink" Target="https://www.mf.uni-lj.si/ibk/oprema" TargetMode="External"/><Relationship Id="rId50" Type="http://schemas.openxmlformats.org/officeDocument/2006/relationships/hyperlink" Target="https://www.mf.uni-lj.si/ibk/oprema" TargetMode="External"/><Relationship Id="rId55" Type="http://schemas.openxmlformats.org/officeDocument/2006/relationships/hyperlink" Target="https://www.mf.uni-lj.si/ibk/oprema" TargetMode="External"/><Relationship Id="rId63" Type="http://schemas.openxmlformats.org/officeDocument/2006/relationships/hyperlink" Target="http://ibk.mf.uni-lj.si/equipment" TargetMode="External"/><Relationship Id="rId7" Type="http://schemas.openxmlformats.org/officeDocument/2006/relationships/hyperlink" Target="http://lnmcp.mf.uni-lj.si/Neuroendo/Oprema.html" TargetMode="External"/><Relationship Id="rId2" Type="http://schemas.openxmlformats.org/officeDocument/2006/relationships/hyperlink" Target="http://www.mf.uni-lj.si/ris/oprema" TargetMode="External"/><Relationship Id="rId16" Type="http://schemas.openxmlformats.org/officeDocument/2006/relationships/hyperlink" Target="http://ibk.mf.uni-lj.si/equipment" TargetMode="External"/><Relationship Id="rId29" Type="http://schemas.openxmlformats.org/officeDocument/2006/relationships/hyperlink" Target="https://www.mf.uni-lj.si/application/files/7415/8391/7733/Razpolozljiva_raziskovalna_oprema_UL_MF.pdf" TargetMode="External"/><Relationship Id="rId11" Type="http://schemas.openxmlformats.org/officeDocument/2006/relationships/hyperlink" Target="http://lnmcp.mf.uni-lj.si/Neuroendo/Oprema.html" TargetMode="External"/><Relationship Id="rId24" Type="http://schemas.openxmlformats.org/officeDocument/2006/relationships/hyperlink" Target="https://www.mf.uni-lj.si/raziskovanje/oprema" TargetMode="External"/><Relationship Id="rId32" Type="http://schemas.openxmlformats.org/officeDocument/2006/relationships/hyperlink" Target="https://www.mf.uni-lj.si/ibk/oprema" TargetMode="External"/><Relationship Id="rId37" Type="http://schemas.openxmlformats.org/officeDocument/2006/relationships/hyperlink" Target="http://www.mf.uni-lj.si/IBK/oprema" TargetMode="External"/><Relationship Id="rId40" Type="http://schemas.openxmlformats.org/officeDocument/2006/relationships/hyperlink" Target="https://www.mf.uni-lj.si/ibk/oprema" TargetMode="External"/><Relationship Id="rId45" Type="http://schemas.openxmlformats.org/officeDocument/2006/relationships/hyperlink" Target="https://www.mf.uni-lj.si/raziskovanje" TargetMode="External"/><Relationship Id="rId53" Type="http://schemas.openxmlformats.org/officeDocument/2006/relationships/hyperlink" Target="http://ibk.mf.uni-lj.si/equipment/quickgene-810.html" TargetMode="External"/><Relationship Id="rId58" Type="http://schemas.openxmlformats.org/officeDocument/2006/relationships/hyperlink" Target="https://www.mf.uni-lj.si/ibf/raziskovanje" TargetMode="External"/><Relationship Id="rId66" Type="http://schemas.openxmlformats.org/officeDocument/2006/relationships/hyperlink" Target="http://ibk.mf.uni-lj.si/equipment" TargetMode="External"/><Relationship Id="rId5" Type="http://schemas.openxmlformats.org/officeDocument/2006/relationships/hyperlink" Target="http://www.mf.uni-lj.si/ris/oprema" TargetMode="External"/><Relationship Id="rId61" Type="http://schemas.openxmlformats.org/officeDocument/2006/relationships/hyperlink" Target="https://www.mf.uni-lj.si/ibk/oprema" TargetMode="External"/><Relationship Id="rId19" Type="http://schemas.openxmlformats.org/officeDocument/2006/relationships/hyperlink" Target="http://lnmcp.mf.uni-lj.si/Neuroendo/Oprema.html" TargetMode="External"/><Relationship Id="rId14" Type="http://schemas.openxmlformats.org/officeDocument/2006/relationships/hyperlink" Target="http://ibk.mf.uni-lj.si/equipment" TargetMode="External"/><Relationship Id="rId22" Type="http://schemas.openxmlformats.org/officeDocument/2006/relationships/hyperlink" Target="https://www.mf.uni-lj.si/ibf/raziskovanje" TargetMode="External"/><Relationship Id="rId27" Type="http://schemas.openxmlformats.org/officeDocument/2006/relationships/hyperlink" Target="https://elixir-slovenia.org/sl/dry-lab-slo/" TargetMode="External"/><Relationship Id="rId30" Type="http://schemas.openxmlformats.org/officeDocument/2006/relationships/hyperlink" Target="https://www.mf.uni-lj.si/application/files/7415/8391/7733/Razpolozljiva_raziskovalna_oprema_UL_MF.pdf" TargetMode="External"/><Relationship Id="rId35" Type="http://schemas.openxmlformats.org/officeDocument/2006/relationships/hyperlink" Target="https://www.mf.uni-lj.si/ibk/oprema" TargetMode="External"/><Relationship Id="rId43" Type="http://schemas.openxmlformats.org/officeDocument/2006/relationships/hyperlink" Target="http://www.mf.uni-lj.si/ris/oprema" TargetMode="External"/><Relationship Id="rId48" Type="http://schemas.openxmlformats.org/officeDocument/2006/relationships/hyperlink" Target="https://www.mf.uni-lj.si/ibf/raziskovanje" TargetMode="External"/><Relationship Id="rId56" Type="http://schemas.openxmlformats.org/officeDocument/2006/relationships/hyperlink" Target="https://www.mf.uni-lj.si/ibk/oprema" TargetMode="External"/><Relationship Id="rId64" Type="http://schemas.openxmlformats.org/officeDocument/2006/relationships/hyperlink" Target="https://www.ibc.mf.uni-lj.si/" TargetMode="External"/><Relationship Id="rId8" Type="http://schemas.openxmlformats.org/officeDocument/2006/relationships/hyperlink" Target="http://lnmcp.mf.uni-lj.si/Neuroendo/Oprema.html" TargetMode="External"/><Relationship Id="rId51" Type="http://schemas.openxmlformats.org/officeDocument/2006/relationships/hyperlink" Target="https://www.mf.uni-lj.si/raziskovanje/oprema" TargetMode="External"/><Relationship Id="rId3" Type="http://schemas.openxmlformats.org/officeDocument/2006/relationships/hyperlink" Target="http://www.mf.uni-lj.si/ris/oprema" TargetMode="External"/><Relationship Id="rId12" Type="http://schemas.openxmlformats.org/officeDocument/2006/relationships/hyperlink" Target="http://lnmcp.mf.uni-lj.si/Neuroendo/Oprema.html" TargetMode="External"/><Relationship Id="rId17" Type="http://schemas.openxmlformats.org/officeDocument/2006/relationships/hyperlink" Target="http://www.mf.uni-lj.si/CKF" TargetMode="External"/><Relationship Id="rId25" Type="http://schemas.openxmlformats.org/officeDocument/2006/relationships/hyperlink" Target="http://ibk.mf.uni-lj.si/equipment" TargetMode="External"/><Relationship Id="rId33" Type="http://schemas.openxmlformats.org/officeDocument/2006/relationships/hyperlink" Target="https://www.mf.uni-lj.si/ibk/oprema" TargetMode="External"/><Relationship Id="rId38" Type="http://schemas.openxmlformats.org/officeDocument/2006/relationships/hyperlink" Target="https://www.mf.uni-lj.si/ibk/oprema" TargetMode="External"/><Relationship Id="rId46" Type="http://schemas.openxmlformats.org/officeDocument/2006/relationships/hyperlink" Target="https://www.mf.uni-lj.si/raziskovanje/oprema" TargetMode="External"/><Relationship Id="rId59" Type="http://schemas.openxmlformats.org/officeDocument/2006/relationships/hyperlink" Target="https://www.ibc.mf.uni-lj.si/" TargetMode="External"/><Relationship Id="rId67" Type="http://schemas.openxmlformats.org/officeDocument/2006/relationships/printerSettings" Target="../printerSettings/printerSettings1.bin"/><Relationship Id="rId20" Type="http://schemas.openxmlformats.org/officeDocument/2006/relationships/hyperlink" Target="http://lnmcp.mf.uni-lj.si/Neuroendo/Oprema.html" TargetMode="External"/><Relationship Id="rId41" Type="http://schemas.openxmlformats.org/officeDocument/2006/relationships/hyperlink" Target="https://www.mf.uni-lj.si/ibk/oprema" TargetMode="External"/><Relationship Id="rId54" Type="http://schemas.openxmlformats.org/officeDocument/2006/relationships/hyperlink" Target="http://ibk.mf.uni-lj.si/equipment" TargetMode="External"/><Relationship Id="rId62" Type="http://schemas.openxmlformats.org/officeDocument/2006/relationships/hyperlink" Target="https://www.mf.uni-lj.si/ibk/oprema" TargetMode="External"/><Relationship Id="rId1" Type="http://schemas.openxmlformats.org/officeDocument/2006/relationships/hyperlink" Target="http://www.mf.uni-lj.si/ris/oprema" TargetMode="External"/><Relationship Id="rId6" Type="http://schemas.openxmlformats.org/officeDocument/2006/relationships/hyperlink" Target="http://www.mf.uni-lj.si/ifet" TargetMode="External"/><Relationship Id="rId15" Type="http://schemas.openxmlformats.org/officeDocument/2006/relationships/hyperlink" Target="http://ibk.mf.uni-lj.si/equipment" TargetMode="External"/><Relationship Id="rId23" Type="http://schemas.openxmlformats.org/officeDocument/2006/relationships/hyperlink" Target="http://www.mf.uni-lj.si/ris/oprema" TargetMode="External"/><Relationship Id="rId28" Type="http://schemas.openxmlformats.org/officeDocument/2006/relationships/hyperlink" Target="https://www.mf.uni-lj.si/application/files/7415/8391/7733/Razpolozljiva_raziskovalna_oprema_UL_MF.pdf" TargetMode="External"/><Relationship Id="rId36" Type="http://schemas.openxmlformats.org/officeDocument/2006/relationships/hyperlink" Target="https://www.mf.uni-lj.si/ibk/oprema" TargetMode="External"/><Relationship Id="rId49" Type="http://schemas.openxmlformats.org/officeDocument/2006/relationships/hyperlink" Target="http://www.mf.uni-lj.si/CKF" TargetMode="External"/><Relationship Id="rId57" Type="http://schemas.openxmlformats.org/officeDocument/2006/relationships/hyperlink" Target="https://www.mf.uni-lj.si/ibk/oprema" TargetMode="External"/><Relationship Id="rId10" Type="http://schemas.openxmlformats.org/officeDocument/2006/relationships/hyperlink" Target="http://lnmcp.mf.uni-lj.si/Neuroendo/Oprema.html" TargetMode="External"/><Relationship Id="rId31" Type="http://schemas.openxmlformats.org/officeDocument/2006/relationships/hyperlink" Target="https://www.mf.uni-lj.si/ibk/oprema" TargetMode="External"/><Relationship Id="rId44" Type="http://schemas.openxmlformats.org/officeDocument/2006/relationships/hyperlink" Target="http://www.mf.uni-lj.si/ris/oprema" TargetMode="External"/><Relationship Id="rId52" Type="http://schemas.openxmlformats.org/officeDocument/2006/relationships/hyperlink" Target="http://ibk.mf.uni-lj.si/equipment/las-4000.html" TargetMode="External"/><Relationship Id="rId60" Type="http://schemas.openxmlformats.org/officeDocument/2006/relationships/hyperlink" Target="http://www.imi.si/raziskovalna-dejavnost/raziskovalna-oprema" TargetMode="External"/><Relationship Id="rId65" Type="http://schemas.openxmlformats.org/officeDocument/2006/relationships/hyperlink" Target="http://ibk.mf.uni-lj.si/equipment" TargetMode="External"/><Relationship Id="rId4" Type="http://schemas.openxmlformats.org/officeDocument/2006/relationships/hyperlink" Target="http://www.mf.uni-lj.si/ris/oprema" TargetMode="External"/><Relationship Id="rId9" Type="http://schemas.openxmlformats.org/officeDocument/2006/relationships/hyperlink" Target="http://lnmcp.mf.uni-lj.si/Neuroendo/Oprema.html" TargetMode="External"/><Relationship Id="rId13" Type="http://schemas.openxmlformats.org/officeDocument/2006/relationships/hyperlink" Target="http://ibk.mf.uni-lj.si/equipment" TargetMode="External"/><Relationship Id="rId18" Type="http://schemas.openxmlformats.org/officeDocument/2006/relationships/hyperlink" Target="http://lnmcp.mf.uni-lj.si/Neuroendo/Oprema.html" TargetMode="External"/><Relationship Id="rId39" Type="http://schemas.openxmlformats.org/officeDocument/2006/relationships/hyperlink" Target="https://www.mf.uni-lj.si/ibk/oprem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2B4F-1F64-4993-8AFF-B5D7ABFA5B8C}">
  <sheetPr>
    <pageSetUpPr fitToPage="1"/>
  </sheetPr>
  <dimension ref="A1:AY128"/>
  <sheetViews>
    <sheetView tabSelected="1" topLeftCell="A123" zoomScale="70" zoomScaleNormal="70" workbookViewId="0">
      <selection activeCell="A129" sqref="A129"/>
    </sheetView>
  </sheetViews>
  <sheetFormatPr defaultRowHeight="12.75" x14ac:dyDescent="0.2"/>
  <cols>
    <col min="1" max="1" width="9.28515625" style="260" bestFit="1" customWidth="1"/>
    <col min="2" max="2" width="28.7109375" style="49" customWidth="1"/>
    <col min="3" max="3" width="9.28515625" style="49" bestFit="1" customWidth="1"/>
    <col min="4" max="4" width="9.140625" style="49"/>
    <col min="5" max="5" width="17.42578125" style="261" customWidth="1"/>
    <col min="6" max="6" width="9.28515625" style="262" bestFit="1" customWidth="1"/>
    <col min="7" max="7" width="24" style="76" customWidth="1"/>
    <col min="8" max="8" width="9.28515625" style="76" customWidth="1"/>
    <col min="9" max="9" width="15.28515625" style="76" customWidth="1"/>
    <col min="10" max="10" width="13.42578125" style="263" customWidth="1"/>
    <col min="11" max="11" width="14.7109375" style="49" customWidth="1"/>
    <col min="12" max="12" width="19.7109375" style="49" customWidth="1"/>
    <col min="13" max="13" width="21.42578125" style="49" customWidth="1"/>
    <col min="14" max="14" width="28.28515625" style="49" customWidth="1"/>
    <col min="15" max="15" width="25.140625" style="49" customWidth="1"/>
    <col min="16" max="16" width="30.42578125" style="49" customWidth="1"/>
    <col min="17" max="17" width="13" style="49" customWidth="1"/>
    <col min="18" max="18" width="13" style="264" customWidth="1"/>
    <col min="19" max="19" width="13.140625" style="49" customWidth="1"/>
    <col min="20" max="20" width="10.42578125" style="49" bestFit="1" customWidth="1"/>
    <col min="21" max="21" width="12.7109375" style="49" bestFit="1" customWidth="1"/>
    <col min="22" max="22" width="10.28515625" style="49" customWidth="1"/>
    <col min="23" max="23" width="12.28515625" style="265" customWidth="1"/>
    <col min="24" max="24" width="14.5703125" style="77" customWidth="1"/>
    <col min="25" max="27" width="9.28515625" style="49" bestFit="1" customWidth="1"/>
    <col min="28" max="28" width="19" style="266" customWidth="1"/>
    <col min="29" max="30" width="15.5703125" style="266" customWidth="1"/>
    <col min="31" max="31" width="14.7109375" style="266" customWidth="1"/>
    <col min="32" max="32" width="11.42578125" style="49" customWidth="1"/>
    <col min="33" max="33" width="11.5703125" style="49" customWidth="1"/>
    <col min="34" max="34" width="11" style="49" customWidth="1"/>
    <col min="35" max="35" width="9.28515625" style="49" bestFit="1" customWidth="1"/>
    <col min="36" max="36" width="11.85546875" style="49" customWidth="1"/>
    <col min="37" max="37" width="13.85546875" style="49" customWidth="1"/>
    <col min="38" max="38" width="9.28515625" style="49" bestFit="1" customWidth="1"/>
    <col min="39" max="39" width="11.5703125" style="49" customWidth="1"/>
    <col min="40" max="40" width="10.85546875" style="49" customWidth="1"/>
    <col min="41" max="41" width="9.28515625" style="49" bestFit="1" customWidth="1"/>
    <col min="42" max="42" width="11.28515625" style="49" customWidth="1"/>
    <col min="43" max="43" width="10.42578125" style="49" customWidth="1"/>
    <col min="44" max="44" width="9.28515625" style="49" bestFit="1" customWidth="1"/>
    <col min="45" max="45" width="9.140625" style="49"/>
    <col min="46" max="46" width="11.28515625" style="49" customWidth="1"/>
    <col min="47" max="16384" width="9.140625" style="49"/>
  </cols>
  <sheetData>
    <row r="1" spans="1:50" s="44" customFormat="1" ht="37.5" customHeight="1" x14ac:dyDescent="0.25">
      <c r="A1" s="42"/>
      <c r="B1" s="42" t="s">
        <v>1349</v>
      </c>
      <c r="C1" s="42"/>
      <c r="D1" s="42"/>
      <c r="E1" s="42"/>
      <c r="F1" s="42"/>
      <c r="G1" s="42"/>
      <c r="H1" s="43"/>
      <c r="I1" s="43"/>
      <c r="R1" s="45"/>
      <c r="W1" s="46"/>
      <c r="X1" s="47"/>
      <c r="AB1" s="48"/>
      <c r="AC1" s="48"/>
      <c r="AD1" s="48"/>
      <c r="AE1" s="48"/>
    </row>
    <row r="2" spans="1:50" s="44" customFormat="1" ht="37.5" customHeight="1" x14ac:dyDescent="0.25">
      <c r="A2" s="42"/>
      <c r="B2" s="42"/>
      <c r="C2" s="42"/>
      <c r="D2" s="42"/>
      <c r="E2" s="42"/>
      <c r="F2" s="42"/>
      <c r="G2" s="42"/>
      <c r="H2" s="43"/>
      <c r="I2" s="43"/>
      <c r="R2" s="45"/>
      <c r="W2" s="46"/>
      <c r="X2" s="47"/>
      <c r="AB2" s="48"/>
      <c r="AC2" s="48"/>
      <c r="AD2" s="48"/>
      <c r="AE2" s="48"/>
    </row>
    <row r="3" spans="1:50" ht="24.75" customHeight="1" x14ac:dyDescent="0.2">
      <c r="A3" s="268"/>
      <c r="B3" s="268"/>
      <c r="C3" s="269"/>
      <c r="D3" s="269"/>
      <c r="E3" s="296" t="s">
        <v>0</v>
      </c>
      <c r="F3" s="297"/>
      <c r="G3" s="297"/>
      <c r="H3" s="297"/>
      <c r="I3" s="297"/>
      <c r="J3" s="297"/>
      <c r="K3" s="297"/>
      <c r="L3" s="297"/>
      <c r="M3" s="297"/>
      <c r="N3" s="297"/>
      <c r="O3" s="298"/>
      <c r="P3" s="269"/>
      <c r="Q3" s="270"/>
      <c r="R3" s="299" t="s">
        <v>1</v>
      </c>
      <c r="S3" s="300"/>
      <c r="T3" s="300"/>
      <c r="U3" s="301"/>
      <c r="V3" s="271"/>
      <c r="W3" s="272"/>
      <c r="X3" s="269"/>
      <c r="Y3" s="273"/>
      <c r="Z3" s="273"/>
      <c r="AA3" s="273"/>
      <c r="AB3" s="273"/>
      <c r="AC3" s="273"/>
      <c r="AD3" s="273"/>
      <c r="AE3" s="274"/>
      <c r="AF3" s="302" t="s">
        <v>1590</v>
      </c>
      <c r="AG3" s="303"/>
      <c r="AH3" s="303"/>
      <c r="AI3" s="303"/>
      <c r="AJ3" s="303"/>
      <c r="AK3" s="303"/>
      <c r="AL3" s="303"/>
      <c r="AM3" s="303"/>
      <c r="AN3" s="303"/>
      <c r="AO3" s="303"/>
      <c r="AP3" s="303"/>
      <c r="AQ3" s="303"/>
      <c r="AR3" s="303"/>
      <c r="AS3" s="303"/>
      <c r="AT3" s="303"/>
      <c r="AU3" s="303"/>
      <c r="AV3" s="303"/>
      <c r="AW3" s="303"/>
      <c r="AX3" s="304"/>
    </row>
    <row r="4" spans="1:50" ht="26.25" customHeight="1" x14ac:dyDescent="0.2">
      <c r="A4" s="312" t="s">
        <v>2</v>
      </c>
      <c r="B4" s="312" t="s">
        <v>3</v>
      </c>
      <c r="C4" s="312" t="s">
        <v>4</v>
      </c>
      <c r="D4" s="312" t="s">
        <v>1591</v>
      </c>
      <c r="E4" s="295" t="s">
        <v>5</v>
      </c>
      <c r="F4" s="295" t="s">
        <v>6</v>
      </c>
      <c r="G4" s="295" t="s">
        <v>7</v>
      </c>
      <c r="H4" s="295" t="s">
        <v>8</v>
      </c>
      <c r="I4" s="295" t="s">
        <v>9</v>
      </c>
      <c r="J4" s="295" t="s">
        <v>10</v>
      </c>
      <c r="K4" s="293" t="s">
        <v>11</v>
      </c>
      <c r="L4" s="295" t="s">
        <v>12</v>
      </c>
      <c r="M4" s="295" t="s">
        <v>13</v>
      </c>
      <c r="N4" s="295" t="s">
        <v>14</v>
      </c>
      <c r="O4" s="295" t="s">
        <v>15</v>
      </c>
      <c r="P4" s="312" t="s">
        <v>16</v>
      </c>
      <c r="Q4" s="305" t="s">
        <v>17</v>
      </c>
      <c r="R4" s="312" t="s">
        <v>18</v>
      </c>
      <c r="S4" s="312" t="s">
        <v>19</v>
      </c>
      <c r="T4" s="312" t="s">
        <v>20</v>
      </c>
      <c r="U4" s="312" t="s">
        <v>21</v>
      </c>
      <c r="V4" s="305" t="s">
        <v>22</v>
      </c>
      <c r="W4" s="305" t="s">
        <v>23</v>
      </c>
      <c r="X4" s="307" t="s">
        <v>24</v>
      </c>
      <c r="Y4" s="309" t="s">
        <v>25</v>
      </c>
      <c r="Z4" s="310"/>
      <c r="AA4" s="311"/>
      <c r="AB4" s="306" t="s">
        <v>26</v>
      </c>
      <c r="AC4" s="318" t="s">
        <v>27</v>
      </c>
      <c r="AD4" s="306" t="s">
        <v>28</v>
      </c>
      <c r="AE4" s="319" t="s">
        <v>29</v>
      </c>
      <c r="AF4" s="320" t="s">
        <v>30</v>
      </c>
      <c r="AG4" s="314" t="s">
        <v>31</v>
      </c>
      <c r="AH4" s="315"/>
      <c r="AI4" s="316"/>
      <c r="AJ4" s="314" t="s">
        <v>32</v>
      </c>
      <c r="AK4" s="315"/>
      <c r="AL4" s="316"/>
      <c r="AM4" s="314" t="s">
        <v>33</v>
      </c>
      <c r="AN4" s="315"/>
      <c r="AO4" s="316"/>
      <c r="AP4" s="314" t="s">
        <v>34</v>
      </c>
      <c r="AQ4" s="315"/>
      <c r="AR4" s="316"/>
      <c r="AS4" s="314" t="s">
        <v>35</v>
      </c>
      <c r="AT4" s="315"/>
      <c r="AU4" s="316"/>
      <c r="AV4" s="314" t="s">
        <v>35</v>
      </c>
      <c r="AW4" s="315"/>
      <c r="AX4" s="317"/>
    </row>
    <row r="5" spans="1:50" ht="101.25" customHeight="1" x14ac:dyDescent="0.2">
      <c r="A5" s="313"/>
      <c r="B5" s="313"/>
      <c r="C5" s="313"/>
      <c r="D5" s="313"/>
      <c r="E5" s="295"/>
      <c r="F5" s="295"/>
      <c r="G5" s="295"/>
      <c r="H5" s="295"/>
      <c r="I5" s="295"/>
      <c r="J5" s="295"/>
      <c r="K5" s="294"/>
      <c r="L5" s="295"/>
      <c r="M5" s="295"/>
      <c r="N5" s="295"/>
      <c r="O5" s="295"/>
      <c r="P5" s="313"/>
      <c r="Q5" s="306"/>
      <c r="R5" s="313"/>
      <c r="S5" s="313"/>
      <c r="T5" s="313"/>
      <c r="U5" s="313"/>
      <c r="V5" s="306"/>
      <c r="W5" s="306"/>
      <c r="X5" s="308"/>
      <c r="Y5" s="275" t="s">
        <v>36</v>
      </c>
      <c r="Z5" s="275" t="s">
        <v>37</v>
      </c>
      <c r="AA5" s="275" t="s">
        <v>38</v>
      </c>
      <c r="AB5" s="306"/>
      <c r="AC5" s="318"/>
      <c r="AD5" s="306"/>
      <c r="AE5" s="319"/>
      <c r="AF5" s="321"/>
      <c r="AG5" s="276" t="s">
        <v>39</v>
      </c>
      <c r="AH5" s="277" t="s">
        <v>40</v>
      </c>
      <c r="AI5" s="278" t="s">
        <v>41</v>
      </c>
      <c r="AJ5" s="276" t="s">
        <v>39</v>
      </c>
      <c r="AK5" s="277" t="s">
        <v>40</v>
      </c>
      <c r="AL5" s="278" t="s">
        <v>41</v>
      </c>
      <c r="AM5" s="276" t="s">
        <v>39</v>
      </c>
      <c r="AN5" s="277" t="s">
        <v>40</v>
      </c>
      <c r="AO5" s="278" t="s">
        <v>41</v>
      </c>
      <c r="AP5" s="276" t="s">
        <v>39</v>
      </c>
      <c r="AQ5" s="277" t="s">
        <v>40</v>
      </c>
      <c r="AR5" s="278" t="s">
        <v>41</v>
      </c>
      <c r="AS5" s="276" t="s">
        <v>42</v>
      </c>
      <c r="AT5" s="277" t="s">
        <v>40</v>
      </c>
      <c r="AU5" s="278" t="s">
        <v>41</v>
      </c>
      <c r="AV5" s="276" t="s">
        <v>42</v>
      </c>
      <c r="AW5" s="277" t="s">
        <v>40</v>
      </c>
      <c r="AX5" s="278" t="s">
        <v>41</v>
      </c>
    </row>
    <row r="6" spans="1:50" ht="22.5" customHeight="1" x14ac:dyDescent="0.2">
      <c r="A6" s="279">
        <v>1</v>
      </c>
      <c r="B6" s="279">
        <v>2</v>
      </c>
      <c r="C6" s="279">
        <v>3</v>
      </c>
      <c r="D6" s="279">
        <v>4</v>
      </c>
      <c r="E6" s="279">
        <v>5</v>
      </c>
      <c r="F6" s="279">
        <v>6</v>
      </c>
      <c r="G6" s="279">
        <v>7</v>
      </c>
      <c r="H6" s="279">
        <v>8</v>
      </c>
      <c r="I6" s="279">
        <v>9</v>
      </c>
      <c r="J6" s="279">
        <v>10</v>
      </c>
      <c r="K6" s="279">
        <v>11</v>
      </c>
      <c r="L6" s="279">
        <v>12</v>
      </c>
      <c r="M6" s="279">
        <v>13</v>
      </c>
      <c r="N6" s="279">
        <v>14</v>
      </c>
      <c r="O6" s="279">
        <v>15</v>
      </c>
      <c r="P6" s="279">
        <v>16</v>
      </c>
      <c r="Q6" s="279">
        <v>17</v>
      </c>
      <c r="R6" s="279">
        <v>18</v>
      </c>
      <c r="S6" s="279">
        <v>19</v>
      </c>
      <c r="T6" s="279">
        <v>20</v>
      </c>
      <c r="U6" s="279">
        <v>21</v>
      </c>
      <c r="V6" s="279">
        <v>22</v>
      </c>
      <c r="W6" s="279">
        <v>23</v>
      </c>
      <c r="X6" s="279">
        <v>24</v>
      </c>
      <c r="Y6" s="279">
        <v>25</v>
      </c>
      <c r="Z6" s="279">
        <v>26</v>
      </c>
      <c r="AA6" s="279">
        <v>27</v>
      </c>
      <c r="AB6" s="279">
        <v>28</v>
      </c>
      <c r="AC6" s="279">
        <v>29</v>
      </c>
      <c r="AD6" s="279">
        <v>30</v>
      </c>
      <c r="AE6" s="279">
        <v>31</v>
      </c>
      <c r="AF6" s="279">
        <v>32</v>
      </c>
      <c r="AG6" s="279">
        <v>33</v>
      </c>
      <c r="AH6" s="279">
        <v>34</v>
      </c>
      <c r="AI6" s="279">
        <v>35</v>
      </c>
      <c r="AJ6" s="279">
        <v>36</v>
      </c>
      <c r="AK6" s="279">
        <v>37</v>
      </c>
      <c r="AL6" s="279">
        <v>38</v>
      </c>
      <c r="AM6" s="279">
        <v>39</v>
      </c>
      <c r="AN6" s="279">
        <v>40</v>
      </c>
      <c r="AO6" s="279">
        <v>41</v>
      </c>
      <c r="AP6" s="279">
        <v>42</v>
      </c>
      <c r="AQ6" s="279">
        <v>43</v>
      </c>
      <c r="AR6" s="279">
        <v>44</v>
      </c>
      <c r="AS6" s="279">
        <v>45</v>
      </c>
      <c r="AT6" s="279">
        <v>46</v>
      </c>
      <c r="AU6" s="279">
        <v>47</v>
      </c>
      <c r="AV6" s="279">
        <v>48</v>
      </c>
      <c r="AW6" s="279">
        <v>49</v>
      </c>
      <c r="AX6" s="280">
        <v>48</v>
      </c>
    </row>
    <row r="7" spans="1:50" s="62" customFormat="1" ht="371.25" customHeight="1" x14ac:dyDescent="0.25">
      <c r="A7" s="50">
        <v>381</v>
      </c>
      <c r="B7" s="51" t="s">
        <v>649</v>
      </c>
      <c r="C7" s="50">
        <v>30</v>
      </c>
      <c r="D7" s="50"/>
      <c r="E7" s="50" t="s">
        <v>1348</v>
      </c>
      <c r="F7" s="51" t="s">
        <v>1049</v>
      </c>
      <c r="G7" s="51" t="s">
        <v>1347</v>
      </c>
      <c r="H7" s="51">
        <v>2003</v>
      </c>
      <c r="I7" s="51" t="s">
        <v>1346</v>
      </c>
      <c r="J7" s="52">
        <v>459021.87</v>
      </c>
      <c r="K7" s="50" t="s">
        <v>1267</v>
      </c>
      <c r="L7" s="51" t="s">
        <v>994</v>
      </c>
      <c r="M7" s="51" t="s">
        <v>1253</v>
      </c>
      <c r="N7" s="51" t="s">
        <v>1345</v>
      </c>
      <c r="O7" s="51" t="s">
        <v>1344</v>
      </c>
      <c r="P7" s="53" t="s">
        <v>1399</v>
      </c>
      <c r="Q7" s="54" t="s">
        <v>1040</v>
      </c>
      <c r="R7" s="55" t="s">
        <v>1340</v>
      </c>
      <c r="S7" s="54"/>
      <c r="T7" s="54" t="s">
        <v>1040</v>
      </c>
      <c r="U7" s="54" t="s">
        <v>1040</v>
      </c>
      <c r="V7" s="54">
        <v>10</v>
      </c>
      <c r="W7" s="56">
        <v>100</v>
      </c>
      <c r="X7" s="37" t="s">
        <v>670</v>
      </c>
      <c r="Y7" s="57">
        <v>4</v>
      </c>
      <c r="Z7" s="57">
        <v>6</v>
      </c>
      <c r="AA7" s="57">
        <v>1</v>
      </c>
      <c r="AB7" s="50">
        <v>35</v>
      </c>
      <c r="AC7" s="50" t="s">
        <v>1267</v>
      </c>
      <c r="AD7" s="50" t="s">
        <v>656</v>
      </c>
      <c r="AE7" s="58" t="s">
        <v>655</v>
      </c>
      <c r="AF7" s="54">
        <v>0</v>
      </c>
      <c r="AG7" s="54" t="s">
        <v>1037</v>
      </c>
      <c r="AH7" s="54" t="s">
        <v>1212</v>
      </c>
      <c r="AI7" s="59">
        <v>50</v>
      </c>
      <c r="AJ7" s="54"/>
      <c r="AK7" s="54"/>
      <c r="AL7" s="54"/>
      <c r="AM7" s="54"/>
      <c r="AN7" s="54"/>
      <c r="AO7" s="54"/>
      <c r="AP7" s="54"/>
      <c r="AQ7" s="54"/>
      <c r="AR7" s="54"/>
      <c r="AS7" s="54"/>
      <c r="AT7" s="54"/>
      <c r="AU7" s="60"/>
      <c r="AV7" s="54"/>
      <c r="AW7" s="54"/>
      <c r="AX7" s="61"/>
    </row>
    <row r="8" spans="1:50" s="62" customFormat="1" ht="370.5" customHeight="1" x14ac:dyDescent="0.25">
      <c r="A8" s="50"/>
      <c r="B8" s="51"/>
      <c r="C8" s="50"/>
      <c r="D8" s="50"/>
      <c r="E8" s="50"/>
      <c r="F8" s="51"/>
      <c r="G8" s="51"/>
      <c r="H8" s="51"/>
      <c r="I8" s="51"/>
      <c r="J8" s="52"/>
      <c r="K8" s="50"/>
      <c r="L8" s="51"/>
      <c r="M8" s="51"/>
      <c r="N8" s="51"/>
      <c r="O8" s="51"/>
      <c r="P8" s="53" t="s">
        <v>1400</v>
      </c>
      <c r="Q8" s="54" t="s">
        <v>1343</v>
      </c>
      <c r="R8" s="55" t="s">
        <v>1340</v>
      </c>
      <c r="S8" s="54"/>
      <c r="T8" s="54" t="s">
        <v>1343</v>
      </c>
      <c r="U8" s="54" t="s">
        <v>1343</v>
      </c>
      <c r="V8" s="54">
        <v>0</v>
      </c>
      <c r="W8" s="56">
        <v>100</v>
      </c>
      <c r="X8" s="37" t="s">
        <v>670</v>
      </c>
      <c r="Y8" s="57">
        <v>4</v>
      </c>
      <c r="Z8" s="57">
        <v>6</v>
      </c>
      <c r="AA8" s="57">
        <v>1</v>
      </c>
      <c r="AB8" s="50">
        <v>35</v>
      </c>
      <c r="AC8" s="50" t="s">
        <v>1267</v>
      </c>
      <c r="AD8" s="50" t="s">
        <v>656</v>
      </c>
      <c r="AE8" s="58" t="s">
        <v>655</v>
      </c>
      <c r="AF8" s="54">
        <v>0</v>
      </c>
      <c r="AG8" s="54" t="s">
        <v>1037</v>
      </c>
      <c r="AH8" s="54" t="s">
        <v>1212</v>
      </c>
      <c r="AI8" s="59">
        <v>40</v>
      </c>
      <c r="AJ8" s="54"/>
      <c r="AK8" s="54"/>
      <c r="AL8" s="54"/>
      <c r="AM8" s="54"/>
      <c r="AN8" s="54"/>
      <c r="AO8" s="54"/>
      <c r="AP8" s="54"/>
      <c r="AQ8" s="54"/>
      <c r="AR8" s="54"/>
      <c r="AS8" s="54"/>
      <c r="AT8" s="54"/>
      <c r="AU8" s="60"/>
      <c r="AV8" s="54"/>
      <c r="AW8" s="54"/>
      <c r="AX8" s="54"/>
    </row>
    <row r="9" spans="1:50" s="69" customFormat="1" ht="294.75" customHeight="1" x14ac:dyDescent="0.25">
      <c r="A9" s="63"/>
      <c r="B9" s="64"/>
      <c r="C9" s="63"/>
      <c r="D9" s="63"/>
      <c r="E9" s="63"/>
      <c r="F9" s="64"/>
      <c r="G9" s="64"/>
      <c r="H9" s="64"/>
      <c r="I9" s="64"/>
      <c r="J9" s="65"/>
      <c r="K9" s="63"/>
      <c r="L9" s="64"/>
      <c r="M9" s="64"/>
      <c r="N9" s="64"/>
      <c r="O9" s="51"/>
      <c r="P9" s="53" t="s">
        <v>1342</v>
      </c>
      <c r="Q9" s="54" t="s">
        <v>1341</v>
      </c>
      <c r="R9" s="66" t="s">
        <v>1340</v>
      </c>
      <c r="S9" s="54"/>
      <c r="T9" s="54" t="s">
        <v>1341</v>
      </c>
      <c r="U9" s="54" t="s">
        <v>1341</v>
      </c>
      <c r="V9" s="54">
        <v>0</v>
      </c>
      <c r="W9" s="56">
        <v>100</v>
      </c>
      <c r="X9" s="37" t="s">
        <v>670</v>
      </c>
      <c r="Y9" s="57">
        <v>2</v>
      </c>
      <c r="Z9" s="57">
        <v>2</v>
      </c>
      <c r="AA9" s="57">
        <v>2</v>
      </c>
      <c r="AB9" s="50">
        <v>35</v>
      </c>
      <c r="AC9" s="50" t="s">
        <v>1267</v>
      </c>
      <c r="AD9" s="50" t="s">
        <v>1338</v>
      </c>
      <c r="AE9" s="58" t="s">
        <v>655</v>
      </c>
      <c r="AF9" s="54">
        <v>0</v>
      </c>
      <c r="AG9" s="54" t="s">
        <v>1037</v>
      </c>
      <c r="AH9" s="54"/>
      <c r="AI9" s="67"/>
      <c r="AJ9" s="67"/>
      <c r="AK9" s="67"/>
      <c r="AL9" s="67"/>
      <c r="AM9" s="67"/>
      <c r="AN9" s="67"/>
      <c r="AO9" s="67"/>
      <c r="AP9" s="67"/>
      <c r="AQ9" s="67"/>
      <c r="AR9" s="67"/>
      <c r="AS9" s="67"/>
      <c r="AT9" s="67"/>
      <c r="AU9" s="68"/>
      <c r="AV9" s="67"/>
      <c r="AW9" s="67"/>
      <c r="AX9" s="67"/>
    </row>
    <row r="10" spans="1:50" s="69" customFormat="1" ht="294.75" customHeight="1" x14ac:dyDescent="0.25">
      <c r="A10" s="63"/>
      <c r="B10" s="64"/>
      <c r="C10" s="63"/>
      <c r="D10" s="63"/>
      <c r="E10" s="63"/>
      <c r="F10" s="64"/>
      <c r="G10" s="64"/>
      <c r="H10" s="64"/>
      <c r="I10" s="64"/>
      <c r="J10" s="65"/>
      <c r="K10" s="63"/>
      <c r="L10" s="64"/>
      <c r="M10" s="64"/>
      <c r="N10" s="64"/>
      <c r="O10" s="64"/>
      <c r="P10" s="53" t="s">
        <v>1401</v>
      </c>
      <c r="Q10" s="54" t="s">
        <v>1339</v>
      </c>
      <c r="R10" s="66" t="s">
        <v>1340</v>
      </c>
      <c r="S10" s="54"/>
      <c r="T10" s="54" t="s">
        <v>1339</v>
      </c>
      <c r="U10" s="54" t="s">
        <v>1339</v>
      </c>
      <c r="V10" s="54">
        <v>0</v>
      </c>
      <c r="W10" s="56">
        <v>100</v>
      </c>
      <c r="X10" s="37" t="s">
        <v>670</v>
      </c>
      <c r="Y10" s="57">
        <v>3</v>
      </c>
      <c r="Z10" s="57">
        <v>2</v>
      </c>
      <c r="AA10" s="57">
        <v>1</v>
      </c>
      <c r="AB10" s="50">
        <v>35</v>
      </c>
      <c r="AC10" s="50" t="s">
        <v>1267</v>
      </c>
      <c r="AD10" s="50" t="s">
        <v>1338</v>
      </c>
      <c r="AE10" s="58" t="s">
        <v>655</v>
      </c>
      <c r="AF10" s="54">
        <v>0</v>
      </c>
      <c r="AG10" s="54" t="s">
        <v>1037</v>
      </c>
      <c r="AH10" s="54"/>
      <c r="AI10" s="67"/>
      <c r="AJ10" s="67"/>
      <c r="AK10" s="67"/>
      <c r="AL10" s="67"/>
      <c r="AM10" s="67"/>
      <c r="AN10" s="67"/>
      <c r="AO10" s="67"/>
      <c r="AP10" s="67"/>
      <c r="AQ10" s="67"/>
      <c r="AR10" s="67"/>
      <c r="AS10" s="67"/>
      <c r="AT10" s="67"/>
      <c r="AU10" s="68"/>
      <c r="AV10" s="67"/>
      <c r="AW10" s="67"/>
      <c r="AX10" s="67"/>
    </row>
    <row r="11" spans="1:50" s="75" customFormat="1" ht="165" customHeight="1" x14ac:dyDescent="0.2">
      <c r="A11" s="50">
        <v>381</v>
      </c>
      <c r="B11" s="70" t="s">
        <v>649</v>
      </c>
      <c r="C11" s="50">
        <v>32</v>
      </c>
      <c r="D11" s="50"/>
      <c r="E11" s="71" t="s">
        <v>708</v>
      </c>
      <c r="F11" s="51">
        <v>3702</v>
      </c>
      <c r="G11" s="51" t="s">
        <v>1337</v>
      </c>
      <c r="H11" s="51" t="s">
        <v>1336</v>
      </c>
      <c r="I11" s="51" t="s">
        <v>1335</v>
      </c>
      <c r="J11" s="52">
        <v>132820.73000000001</v>
      </c>
      <c r="K11" s="50" t="s">
        <v>1267</v>
      </c>
      <c r="L11" s="51" t="s">
        <v>1334</v>
      </c>
      <c r="M11" s="51" t="s">
        <v>1333</v>
      </c>
      <c r="N11" s="51" t="s">
        <v>1332</v>
      </c>
      <c r="O11" s="51" t="s">
        <v>1331</v>
      </c>
      <c r="P11" s="58" t="s">
        <v>1402</v>
      </c>
      <c r="Q11" s="55" t="s">
        <v>1052</v>
      </c>
      <c r="R11" s="55">
        <v>0</v>
      </c>
      <c r="S11" s="55">
        <v>18000</v>
      </c>
      <c r="T11" s="55">
        <v>18000</v>
      </c>
      <c r="U11" s="55">
        <v>36000</v>
      </c>
      <c r="V11" s="61">
        <v>100</v>
      </c>
      <c r="W11" s="72">
        <v>100</v>
      </c>
      <c r="X11" s="36" t="s">
        <v>700</v>
      </c>
      <c r="Y11" s="61" t="s">
        <v>1330</v>
      </c>
      <c r="Z11" s="61" t="s">
        <v>1329</v>
      </c>
      <c r="AA11" s="61" t="s">
        <v>1328</v>
      </c>
      <c r="AB11" s="50" t="s">
        <v>1327</v>
      </c>
      <c r="AC11" s="50"/>
      <c r="AD11" s="50" t="s">
        <v>1051</v>
      </c>
      <c r="AE11" s="58" t="s">
        <v>655</v>
      </c>
      <c r="AF11" s="61">
        <v>100</v>
      </c>
      <c r="AG11" s="73" t="s">
        <v>956</v>
      </c>
      <c r="AH11" s="61"/>
      <c r="AI11" s="61">
        <v>100</v>
      </c>
      <c r="AJ11" s="74"/>
      <c r="AK11" s="61"/>
      <c r="AL11" s="61"/>
      <c r="AM11" s="74"/>
      <c r="AN11" s="61"/>
      <c r="AO11" s="61"/>
      <c r="AP11" s="74"/>
      <c r="AQ11" s="61"/>
      <c r="AR11" s="61"/>
      <c r="AS11" s="61"/>
      <c r="AT11" s="61"/>
      <c r="AU11" s="73"/>
      <c r="AV11" s="61"/>
      <c r="AW11" s="61"/>
      <c r="AX11" s="61"/>
    </row>
    <row r="12" spans="1:50" s="75" customFormat="1" ht="80.25" customHeight="1" x14ac:dyDescent="0.2">
      <c r="A12" s="50">
        <v>381</v>
      </c>
      <c r="B12" s="70" t="s">
        <v>649</v>
      </c>
      <c r="C12" s="50">
        <v>14</v>
      </c>
      <c r="D12" s="50"/>
      <c r="E12" s="50" t="s">
        <v>1326</v>
      </c>
      <c r="F12" s="51">
        <v>16345</v>
      </c>
      <c r="G12" s="51" t="s">
        <v>1325</v>
      </c>
      <c r="H12" s="51">
        <v>2002</v>
      </c>
      <c r="I12" s="51" t="s">
        <v>1324</v>
      </c>
      <c r="J12" s="52">
        <v>105201</v>
      </c>
      <c r="K12" s="50" t="s">
        <v>1267</v>
      </c>
      <c r="L12" s="51" t="s">
        <v>1323</v>
      </c>
      <c r="M12" s="51" t="s">
        <v>1322</v>
      </c>
      <c r="N12" s="51" t="s">
        <v>1321</v>
      </c>
      <c r="O12" s="51" t="s">
        <v>1320</v>
      </c>
      <c r="P12" s="58" t="s">
        <v>1403</v>
      </c>
      <c r="Q12" s="55" t="s">
        <v>1319</v>
      </c>
      <c r="R12" s="55">
        <v>0</v>
      </c>
      <c r="S12" s="55">
        <v>35</v>
      </c>
      <c r="T12" s="55">
        <v>30</v>
      </c>
      <c r="U12" s="55">
        <f>+R12+S12+T12</f>
        <v>65</v>
      </c>
      <c r="V12" s="61">
        <v>55</v>
      </c>
      <c r="W12" s="72">
        <v>100</v>
      </c>
      <c r="X12" s="36" t="s">
        <v>943</v>
      </c>
      <c r="Y12" s="57">
        <v>6</v>
      </c>
      <c r="Z12" s="57">
        <v>4</v>
      </c>
      <c r="AA12" s="57">
        <v>7</v>
      </c>
      <c r="AB12" s="50" t="s">
        <v>1318</v>
      </c>
      <c r="AC12" s="50" t="s">
        <v>1267</v>
      </c>
      <c r="AD12" s="50" t="s">
        <v>713</v>
      </c>
      <c r="AE12" s="58" t="s">
        <v>724</v>
      </c>
      <c r="AF12" s="61">
        <v>65</v>
      </c>
      <c r="AG12" s="73" t="s">
        <v>805</v>
      </c>
      <c r="AH12" s="61" t="s">
        <v>1317</v>
      </c>
      <c r="AI12" s="61">
        <v>35</v>
      </c>
      <c r="AJ12" s="61" t="s">
        <v>808</v>
      </c>
      <c r="AK12" s="61" t="s">
        <v>948</v>
      </c>
      <c r="AL12" s="61">
        <v>20</v>
      </c>
      <c r="AM12" s="61" t="s">
        <v>980</v>
      </c>
      <c r="AN12" s="61" t="s">
        <v>987</v>
      </c>
      <c r="AO12" s="61">
        <v>10</v>
      </c>
      <c r="AP12" s="61"/>
      <c r="AQ12" s="61"/>
      <c r="AR12" s="61"/>
      <c r="AS12" s="61"/>
      <c r="AT12" s="61"/>
      <c r="AU12" s="73"/>
      <c r="AV12" s="61"/>
      <c r="AW12" s="61"/>
      <c r="AX12" s="61"/>
    </row>
    <row r="13" spans="1:50" s="75" customFormat="1" ht="114.75" x14ac:dyDescent="0.2">
      <c r="A13" s="50">
        <v>381</v>
      </c>
      <c r="B13" s="70" t="s">
        <v>649</v>
      </c>
      <c r="C13" s="50">
        <v>20</v>
      </c>
      <c r="D13" s="50"/>
      <c r="E13" s="50" t="s">
        <v>839</v>
      </c>
      <c r="F13" s="76">
        <v>28143</v>
      </c>
      <c r="G13" s="51" t="s">
        <v>1316</v>
      </c>
      <c r="H13" s="51" t="s">
        <v>1315</v>
      </c>
      <c r="I13" s="51" t="s">
        <v>1314</v>
      </c>
      <c r="J13" s="52">
        <v>107800</v>
      </c>
      <c r="K13" s="50" t="s">
        <v>1267</v>
      </c>
      <c r="L13" s="51" t="s">
        <v>1182</v>
      </c>
      <c r="M13" s="51" t="s">
        <v>1181</v>
      </c>
      <c r="N13" s="51" t="s">
        <v>1313</v>
      </c>
      <c r="O13" s="51" t="s">
        <v>1312</v>
      </c>
      <c r="P13" s="58" t="s">
        <v>1311</v>
      </c>
      <c r="Q13" s="55" t="s">
        <v>1051</v>
      </c>
      <c r="R13" s="55">
        <v>0</v>
      </c>
      <c r="S13" s="55" t="s">
        <v>1310</v>
      </c>
      <c r="T13" s="55" t="s">
        <v>1226</v>
      </c>
      <c r="U13" s="55" t="s">
        <v>1309</v>
      </c>
      <c r="V13" s="61">
        <v>60</v>
      </c>
      <c r="W13" s="72">
        <v>100</v>
      </c>
      <c r="X13" s="61" t="s">
        <v>1241</v>
      </c>
      <c r="Y13" s="61" t="s">
        <v>337</v>
      </c>
      <c r="Z13" s="61" t="s">
        <v>390</v>
      </c>
      <c r="AA13" s="61" t="s">
        <v>395</v>
      </c>
      <c r="AB13" s="50">
        <v>4</v>
      </c>
      <c r="AC13" s="50" t="s">
        <v>1267</v>
      </c>
      <c r="AD13" s="50" t="s">
        <v>809</v>
      </c>
      <c r="AE13" s="58" t="s">
        <v>724</v>
      </c>
      <c r="AF13" s="61">
        <v>0</v>
      </c>
      <c r="AG13" s="77" t="s">
        <v>1308</v>
      </c>
      <c r="AH13" s="61" t="s">
        <v>1185</v>
      </c>
      <c r="AI13" s="61"/>
      <c r="AJ13" s="61" t="s">
        <v>831</v>
      </c>
      <c r="AK13" s="61" t="s">
        <v>1240</v>
      </c>
      <c r="AL13" s="61"/>
      <c r="AM13" s="61"/>
      <c r="AN13" s="61"/>
      <c r="AO13" s="61"/>
      <c r="AP13" s="61"/>
      <c r="AQ13" s="61"/>
      <c r="AR13" s="61"/>
      <c r="AS13" s="61"/>
      <c r="AT13" s="61"/>
      <c r="AU13" s="73"/>
      <c r="AV13" s="61"/>
      <c r="AW13" s="61"/>
      <c r="AX13" s="61"/>
    </row>
    <row r="14" spans="1:50" s="75" customFormat="1" ht="77.25" customHeight="1" x14ac:dyDescent="0.2">
      <c r="A14" s="50">
        <v>381</v>
      </c>
      <c r="B14" s="70" t="s">
        <v>649</v>
      </c>
      <c r="C14" s="50">
        <v>29</v>
      </c>
      <c r="D14" s="50"/>
      <c r="E14" s="50" t="s">
        <v>975</v>
      </c>
      <c r="F14" s="51">
        <v>10331</v>
      </c>
      <c r="G14" s="51" t="s">
        <v>1307</v>
      </c>
      <c r="H14" s="51">
        <v>2002</v>
      </c>
      <c r="I14" s="51" t="s">
        <v>1306</v>
      </c>
      <c r="J14" s="52">
        <v>96075</v>
      </c>
      <c r="K14" s="50" t="s">
        <v>1267</v>
      </c>
      <c r="L14" s="51" t="s">
        <v>1305</v>
      </c>
      <c r="M14" s="51" t="s">
        <v>971</v>
      </c>
      <c r="N14" s="51" t="s">
        <v>1304</v>
      </c>
      <c r="O14" s="51" t="s">
        <v>1303</v>
      </c>
      <c r="P14" s="58" t="s">
        <v>1302</v>
      </c>
      <c r="Q14" s="78" t="s">
        <v>1301</v>
      </c>
      <c r="R14" s="52">
        <v>0</v>
      </c>
      <c r="S14" s="78">
        <v>5000</v>
      </c>
      <c r="T14" s="78" t="s">
        <v>1051</v>
      </c>
      <c r="U14" s="78">
        <f>+S14</f>
        <v>5000</v>
      </c>
      <c r="V14" s="61"/>
      <c r="W14" s="72">
        <v>100</v>
      </c>
      <c r="X14" s="36" t="s">
        <v>966</v>
      </c>
      <c r="Y14" s="57">
        <v>1</v>
      </c>
      <c r="Z14" s="57">
        <v>4</v>
      </c>
      <c r="AA14" s="57">
        <v>3</v>
      </c>
      <c r="AB14" s="50">
        <v>17.62</v>
      </c>
      <c r="AC14" s="50" t="s">
        <v>1267</v>
      </c>
      <c r="AD14" s="50"/>
      <c r="AE14" s="58" t="s">
        <v>724</v>
      </c>
      <c r="AF14" s="61">
        <v>2.5</v>
      </c>
      <c r="AG14" s="73" t="s">
        <v>723</v>
      </c>
      <c r="AH14" s="61" t="s">
        <v>666</v>
      </c>
      <c r="AI14" s="61">
        <v>2.5</v>
      </c>
      <c r="AJ14" s="61"/>
      <c r="AK14" s="61"/>
      <c r="AL14" s="61"/>
      <c r="AM14" s="61"/>
      <c r="AN14" s="61"/>
      <c r="AO14" s="61"/>
      <c r="AP14" s="61"/>
      <c r="AQ14" s="61"/>
      <c r="AR14" s="61"/>
      <c r="AS14" s="61"/>
      <c r="AT14" s="61"/>
      <c r="AU14" s="73"/>
      <c r="AV14" s="61"/>
      <c r="AW14" s="61"/>
      <c r="AX14" s="61"/>
    </row>
    <row r="15" spans="1:50" s="75" customFormat="1" ht="272.25" customHeight="1" x14ac:dyDescent="0.2">
      <c r="A15" s="50">
        <v>381</v>
      </c>
      <c r="B15" s="70" t="s">
        <v>649</v>
      </c>
      <c r="C15" s="50">
        <v>15</v>
      </c>
      <c r="D15" s="50"/>
      <c r="E15" s="71" t="s">
        <v>1300</v>
      </c>
      <c r="F15" s="51" t="s">
        <v>1299</v>
      </c>
      <c r="G15" s="51" t="s">
        <v>1298</v>
      </c>
      <c r="H15" s="51">
        <v>2002</v>
      </c>
      <c r="I15" s="51" t="s">
        <v>1297</v>
      </c>
      <c r="J15" s="52">
        <v>107426</v>
      </c>
      <c r="K15" s="50" t="s">
        <v>1267</v>
      </c>
      <c r="L15" s="51" t="s">
        <v>1296</v>
      </c>
      <c r="M15" s="51" t="s">
        <v>1295</v>
      </c>
      <c r="N15" s="62" t="s">
        <v>1294</v>
      </c>
      <c r="O15" s="51" t="s">
        <v>1293</v>
      </c>
      <c r="P15" s="58" t="s">
        <v>1292</v>
      </c>
      <c r="Q15" s="55" t="s">
        <v>1291</v>
      </c>
      <c r="R15" s="55">
        <v>0</v>
      </c>
      <c r="S15" s="55">
        <v>730</v>
      </c>
      <c r="T15" s="55">
        <v>104</v>
      </c>
      <c r="U15" s="55">
        <v>834</v>
      </c>
      <c r="V15" s="61">
        <v>70</v>
      </c>
      <c r="W15" s="72">
        <v>100</v>
      </c>
      <c r="X15" s="61"/>
      <c r="Y15" s="57"/>
      <c r="Z15" s="57"/>
      <c r="AA15" s="57"/>
      <c r="AB15" s="50"/>
      <c r="AC15" s="50"/>
      <c r="AD15" s="50"/>
      <c r="AE15" s="58" t="s">
        <v>724</v>
      </c>
      <c r="AF15" s="61">
        <v>40</v>
      </c>
      <c r="AG15" s="73" t="s">
        <v>980</v>
      </c>
      <c r="AH15" s="61" t="s">
        <v>1091</v>
      </c>
      <c r="AI15" s="61">
        <v>100</v>
      </c>
      <c r="AJ15" s="61"/>
      <c r="AK15" s="61"/>
      <c r="AL15" s="61"/>
      <c r="AM15" s="61"/>
      <c r="AN15" s="61"/>
      <c r="AO15" s="61"/>
      <c r="AP15" s="61"/>
      <c r="AQ15" s="61"/>
      <c r="AR15" s="61"/>
      <c r="AS15" s="61"/>
      <c r="AT15" s="61"/>
      <c r="AU15" s="73"/>
      <c r="AV15" s="61"/>
      <c r="AW15" s="61"/>
      <c r="AX15" s="61"/>
    </row>
    <row r="16" spans="1:50" s="75" customFormat="1" ht="52.5" customHeight="1" x14ac:dyDescent="0.2">
      <c r="A16" s="50">
        <v>381</v>
      </c>
      <c r="B16" s="70" t="s">
        <v>649</v>
      </c>
      <c r="C16" s="50">
        <v>52</v>
      </c>
      <c r="D16" s="50"/>
      <c r="E16" s="50" t="s">
        <v>1290</v>
      </c>
      <c r="F16" s="51">
        <v>13229</v>
      </c>
      <c r="G16" s="51" t="s">
        <v>1289</v>
      </c>
      <c r="H16" s="51">
        <v>2002</v>
      </c>
      <c r="I16" s="51" t="s">
        <v>1288</v>
      </c>
      <c r="J16" s="52">
        <v>72727</v>
      </c>
      <c r="K16" s="50" t="s">
        <v>1267</v>
      </c>
      <c r="L16" s="51"/>
      <c r="M16" s="51"/>
      <c r="N16" s="51" t="s">
        <v>1287</v>
      </c>
      <c r="O16" s="51" t="s">
        <v>1286</v>
      </c>
      <c r="P16" s="58" t="s">
        <v>1404</v>
      </c>
      <c r="Q16" s="55">
        <f>+U16</f>
        <v>0</v>
      </c>
      <c r="R16" s="55">
        <v>0</v>
      </c>
      <c r="S16" s="55">
        <v>0</v>
      </c>
      <c r="T16" s="55">
        <v>0</v>
      </c>
      <c r="U16" s="55">
        <f>+R16</f>
        <v>0</v>
      </c>
      <c r="V16" s="61"/>
      <c r="W16" s="72">
        <v>100</v>
      </c>
      <c r="X16" s="61"/>
      <c r="Y16" s="57"/>
      <c r="Z16" s="57"/>
      <c r="AA16" s="57"/>
      <c r="AB16" s="50"/>
      <c r="AC16" s="50"/>
      <c r="AD16" s="50"/>
      <c r="AE16" s="58" t="s">
        <v>724</v>
      </c>
      <c r="AF16" s="61">
        <v>0</v>
      </c>
      <c r="AG16" s="73"/>
      <c r="AH16" s="61"/>
      <c r="AI16" s="61">
        <v>0</v>
      </c>
      <c r="AJ16" s="61"/>
      <c r="AK16" s="61"/>
      <c r="AL16" s="61"/>
      <c r="AM16" s="61"/>
      <c r="AN16" s="61"/>
      <c r="AO16" s="61"/>
      <c r="AP16" s="61"/>
      <c r="AQ16" s="61"/>
      <c r="AR16" s="61"/>
      <c r="AS16" s="61"/>
      <c r="AT16" s="61"/>
      <c r="AU16" s="73"/>
      <c r="AV16" s="61"/>
      <c r="AW16" s="61"/>
      <c r="AX16" s="61"/>
    </row>
    <row r="17" spans="1:50" s="75" customFormat="1" ht="348" customHeight="1" x14ac:dyDescent="0.2">
      <c r="A17" s="50">
        <v>381</v>
      </c>
      <c r="B17" s="70" t="s">
        <v>649</v>
      </c>
      <c r="C17" s="50">
        <v>1</v>
      </c>
      <c r="D17" s="50"/>
      <c r="E17" s="50" t="s">
        <v>692</v>
      </c>
      <c r="F17" s="51">
        <v>13310</v>
      </c>
      <c r="G17" s="51" t="s">
        <v>1285</v>
      </c>
      <c r="H17" s="51">
        <v>2003</v>
      </c>
      <c r="I17" s="51" t="s">
        <v>1284</v>
      </c>
      <c r="J17" s="52">
        <v>41062</v>
      </c>
      <c r="K17" s="50" t="s">
        <v>1267</v>
      </c>
      <c r="L17" s="51" t="s">
        <v>1283</v>
      </c>
      <c r="M17" s="51" t="s">
        <v>1282</v>
      </c>
      <c r="N17" s="51" t="s">
        <v>1281</v>
      </c>
      <c r="O17" s="51" t="s">
        <v>1280</v>
      </c>
      <c r="P17" s="58" t="s">
        <v>1405</v>
      </c>
      <c r="Q17" s="55" t="s">
        <v>1279</v>
      </c>
      <c r="R17" s="55" t="s">
        <v>1278</v>
      </c>
      <c r="S17" s="55" t="s">
        <v>1277</v>
      </c>
      <c r="T17" s="55" t="s">
        <v>1276</v>
      </c>
      <c r="U17" s="55" t="s">
        <v>1275</v>
      </c>
      <c r="V17" s="61">
        <v>30</v>
      </c>
      <c r="W17" s="72">
        <v>100</v>
      </c>
      <c r="X17" s="61"/>
      <c r="Y17" s="57"/>
      <c r="Z17" s="57"/>
      <c r="AA17" s="57"/>
      <c r="AB17" s="50"/>
      <c r="AC17" s="50"/>
      <c r="AD17" s="50"/>
      <c r="AE17" s="58" t="s">
        <v>724</v>
      </c>
      <c r="AF17" s="61">
        <v>30</v>
      </c>
      <c r="AG17" s="77" t="s">
        <v>1274</v>
      </c>
      <c r="AH17" s="61" t="s">
        <v>1273</v>
      </c>
      <c r="AI17" s="61">
        <v>10</v>
      </c>
      <c r="AJ17" s="79" t="s">
        <v>1272</v>
      </c>
      <c r="AK17" s="61" t="s">
        <v>692</v>
      </c>
      <c r="AL17" s="61">
        <v>20</v>
      </c>
      <c r="AM17" s="79"/>
      <c r="AN17" s="61"/>
      <c r="AO17" s="61"/>
      <c r="AP17" s="61"/>
      <c r="AQ17" s="61"/>
      <c r="AR17" s="61"/>
      <c r="AS17" s="61"/>
      <c r="AT17" s="61"/>
      <c r="AU17" s="73"/>
      <c r="AV17" s="61"/>
      <c r="AW17" s="61"/>
      <c r="AX17" s="61"/>
    </row>
    <row r="18" spans="1:50" s="75" customFormat="1" ht="149.25" customHeight="1" x14ac:dyDescent="0.2">
      <c r="A18" s="50">
        <v>381</v>
      </c>
      <c r="B18" s="70" t="s">
        <v>1010</v>
      </c>
      <c r="C18" s="50">
        <v>5</v>
      </c>
      <c r="D18" s="50"/>
      <c r="E18" s="50" t="s">
        <v>863</v>
      </c>
      <c r="F18" s="51">
        <v>11711</v>
      </c>
      <c r="G18" s="51" t="s">
        <v>1271</v>
      </c>
      <c r="H18" s="51">
        <v>2002</v>
      </c>
      <c r="I18" s="51" t="s">
        <v>1270</v>
      </c>
      <c r="J18" s="52">
        <v>54248</v>
      </c>
      <c r="K18" s="50" t="s">
        <v>1267</v>
      </c>
      <c r="L18" s="51" t="s">
        <v>1129</v>
      </c>
      <c r="M18" s="51" t="s">
        <v>1081</v>
      </c>
      <c r="N18" s="51" t="s">
        <v>1269</v>
      </c>
      <c r="O18" s="51" t="s">
        <v>1268</v>
      </c>
      <c r="P18" s="58" t="s">
        <v>1406</v>
      </c>
      <c r="Q18" s="80">
        <v>0</v>
      </c>
      <c r="R18" s="52">
        <v>0</v>
      </c>
      <c r="S18" s="80">
        <v>0</v>
      </c>
      <c r="T18" s="80">
        <v>0</v>
      </c>
      <c r="U18" s="80">
        <v>0</v>
      </c>
      <c r="V18" s="61">
        <v>65</v>
      </c>
      <c r="W18" s="72">
        <v>100</v>
      </c>
      <c r="X18" s="31" t="s">
        <v>742</v>
      </c>
      <c r="Y18" s="57">
        <v>2</v>
      </c>
      <c r="Z18" s="57">
        <v>2</v>
      </c>
      <c r="AA18" s="57">
        <v>2</v>
      </c>
      <c r="AB18" s="50"/>
      <c r="AC18" s="50" t="s">
        <v>1267</v>
      </c>
      <c r="AD18" s="50" t="s">
        <v>858</v>
      </c>
      <c r="AE18" s="58" t="s">
        <v>655</v>
      </c>
      <c r="AF18" s="61">
        <v>50</v>
      </c>
      <c r="AG18" s="73" t="s">
        <v>1192</v>
      </c>
      <c r="AH18" s="61" t="s">
        <v>1191</v>
      </c>
      <c r="AI18" s="61">
        <v>25</v>
      </c>
      <c r="AJ18" s="61" t="s">
        <v>1266</v>
      </c>
      <c r="AK18" s="61" t="s">
        <v>1078</v>
      </c>
      <c r="AL18" s="61">
        <v>25</v>
      </c>
      <c r="AM18" s="61"/>
      <c r="AN18" s="61"/>
      <c r="AO18" s="61"/>
      <c r="AP18" s="61"/>
      <c r="AQ18" s="61"/>
      <c r="AR18" s="61"/>
      <c r="AS18" s="61"/>
      <c r="AT18" s="61"/>
      <c r="AU18" s="73"/>
      <c r="AV18" s="61"/>
      <c r="AW18" s="61"/>
      <c r="AX18" s="61"/>
    </row>
    <row r="19" spans="1:50" s="75" customFormat="1" ht="63.75" customHeight="1" x14ac:dyDescent="0.2">
      <c r="A19" s="50">
        <v>381</v>
      </c>
      <c r="B19" s="70" t="s">
        <v>1010</v>
      </c>
      <c r="C19" s="50">
        <v>10</v>
      </c>
      <c r="D19" s="50"/>
      <c r="E19" s="71" t="s">
        <v>914</v>
      </c>
      <c r="F19" s="51">
        <v>2013</v>
      </c>
      <c r="G19" s="51" t="s">
        <v>1265</v>
      </c>
      <c r="H19" s="51">
        <v>2002</v>
      </c>
      <c r="I19" s="51" t="s">
        <v>1264</v>
      </c>
      <c r="J19" s="52">
        <v>34693</v>
      </c>
      <c r="K19" s="50" t="s">
        <v>1057</v>
      </c>
      <c r="L19" s="51" t="s">
        <v>1232</v>
      </c>
      <c r="M19" s="51" t="s">
        <v>1231</v>
      </c>
      <c r="N19" s="51" t="s">
        <v>1263</v>
      </c>
      <c r="O19" s="51" t="s">
        <v>1262</v>
      </c>
      <c r="P19" s="58" t="s">
        <v>1402</v>
      </c>
      <c r="Q19" s="55" t="s">
        <v>1259</v>
      </c>
      <c r="R19" s="55">
        <v>0</v>
      </c>
      <c r="S19" s="55" t="s">
        <v>1261</v>
      </c>
      <c r="T19" s="55" t="s">
        <v>1260</v>
      </c>
      <c r="U19" s="55" t="s">
        <v>1259</v>
      </c>
      <c r="V19" s="61"/>
      <c r="W19" s="72">
        <v>100</v>
      </c>
      <c r="X19" s="36" t="s">
        <v>773</v>
      </c>
      <c r="Y19" s="57">
        <v>3</v>
      </c>
      <c r="Z19" s="57">
        <v>4</v>
      </c>
      <c r="AA19" s="57">
        <v>7</v>
      </c>
      <c r="AB19" s="50">
        <v>4</v>
      </c>
      <c r="AC19" s="50" t="s">
        <v>1057</v>
      </c>
      <c r="AD19" s="50" t="s">
        <v>656</v>
      </c>
      <c r="AE19" s="58" t="s">
        <v>724</v>
      </c>
      <c r="AF19" s="61">
        <v>90</v>
      </c>
      <c r="AG19" s="73" t="s">
        <v>782</v>
      </c>
      <c r="AH19" s="61" t="s">
        <v>1258</v>
      </c>
      <c r="AI19" s="81">
        <v>0.4</v>
      </c>
      <c r="AJ19" s="61" t="s">
        <v>1257</v>
      </c>
      <c r="AK19" s="61" t="s">
        <v>1256</v>
      </c>
      <c r="AL19" s="61">
        <v>40</v>
      </c>
      <c r="AM19" s="61"/>
      <c r="AN19" s="61"/>
      <c r="AO19" s="61"/>
      <c r="AP19" s="61"/>
      <c r="AQ19" s="61"/>
      <c r="AR19" s="61"/>
      <c r="AS19" s="61"/>
      <c r="AT19" s="61"/>
      <c r="AU19" s="73"/>
      <c r="AV19" s="61"/>
      <c r="AW19" s="61"/>
      <c r="AX19" s="61"/>
    </row>
    <row r="20" spans="1:50" s="62" customFormat="1" ht="369.75" x14ac:dyDescent="0.25">
      <c r="A20" s="50">
        <v>381</v>
      </c>
      <c r="B20" s="51" t="s">
        <v>649</v>
      </c>
      <c r="C20" s="50">
        <v>30</v>
      </c>
      <c r="D20" s="50"/>
      <c r="E20" s="50" t="s">
        <v>664</v>
      </c>
      <c r="F20" s="51">
        <v>6013</v>
      </c>
      <c r="G20" s="51" t="s">
        <v>1255</v>
      </c>
      <c r="H20" s="51">
        <v>2005</v>
      </c>
      <c r="I20" s="51" t="s">
        <v>1254</v>
      </c>
      <c r="J20" s="52">
        <v>312969.45</v>
      </c>
      <c r="K20" s="50" t="s">
        <v>1137</v>
      </c>
      <c r="L20" s="51" t="s">
        <v>994</v>
      </c>
      <c r="M20" s="51" t="s">
        <v>1253</v>
      </c>
      <c r="N20" s="51" t="s">
        <v>1252</v>
      </c>
      <c r="O20" s="51" t="s">
        <v>1251</v>
      </c>
      <c r="P20" s="58" t="s">
        <v>1407</v>
      </c>
      <c r="Q20" s="54" t="s">
        <v>1250</v>
      </c>
      <c r="R20" s="52">
        <v>0</v>
      </c>
      <c r="S20" s="61"/>
      <c r="T20" s="54" t="s">
        <v>1250</v>
      </c>
      <c r="U20" s="54" t="s">
        <v>1250</v>
      </c>
      <c r="V20" s="61">
        <v>10</v>
      </c>
      <c r="W20" s="72">
        <v>100</v>
      </c>
      <c r="X20" s="38" t="s">
        <v>670</v>
      </c>
      <c r="Y20" s="57">
        <v>4</v>
      </c>
      <c r="Z20" s="57">
        <v>6</v>
      </c>
      <c r="AA20" s="57">
        <v>1</v>
      </c>
      <c r="AB20" s="50">
        <v>35</v>
      </c>
      <c r="AC20" s="50" t="s">
        <v>1137</v>
      </c>
      <c r="AD20" s="50" t="s">
        <v>656</v>
      </c>
      <c r="AE20" s="58" t="s">
        <v>724</v>
      </c>
      <c r="AF20" s="61">
        <v>0</v>
      </c>
      <c r="AG20" s="54" t="s">
        <v>1037</v>
      </c>
      <c r="AH20" s="61"/>
      <c r="AI20" s="61">
        <v>80</v>
      </c>
      <c r="AJ20" s="61"/>
      <c r="AK20" s="61"/>
      <c r="AL20" s="61"/>
      <c r="AM20" s="61"/>
      <c r="AN20" s="61"/>
      <c r="AO20" s="61"/>
      <c r="AP20" s="61"/>
      <c r="AQ20" s="61"/>
      <c r="AR20" s="61"/>
      <c r="AS20" s="61"/>
      <c r="AT20" s="61"/>
      <c r="AU20" s="73"/>
      <c r="AV20" s="61"/>
      <c r="AW20" s="61"/>
      <c r="AX20" s="61"/>
    </row>
    <row r="21" spans="1:50" s="75" customFormat="1" ht="114.75" x14ac:dyDescent="0.2">
      <c r="A21" s="50">
        <v>381</v>
      </c>
      <c r="B21" s="70" t="s">
        <v>649</v>
      </c>
      <c r="C21" s="50">
        <v>20</v>
      </c>
      <c r="D21" s="50"/>
      <c r="E21" s="50" t="s">
        <v>839</v>
      </c>
      <c r="F21" s="76">
        <v>28143</v>
      </c>
      <c r="G21" s="51" t="s">
        <v>1249</v>
      </c>
      <c r="H21" s="51">
        <v>2005</v>
      </c>
      <c r="I21" s="51" t="s">
        <v>1248</v>
      </c>
      <c r="J21" s="52">
        <v>133707</v>
      </c>
      <c r="K21" s="50" t="s">
        <v>1137</v>
      </c>
      <c r="L21" s="51" t="s">
        <v>1182</v>
      </c>
      <c r="M21" s="51" t="s">
        <v>1181</v>
      </c>
      <c r="N21" s="51" t="s">
        <v>1247</v>
      </c>
      <c r="O21" s="51" t="s">
        <v>1246</v>
      </c>
      <c r="P21" s="58" t="s">
        <v>1245</v>
      </c>
      <c r="Q21" s="55" t="s">
        <v>1242</v>
      </c>
      <c r="R21" s="55">
        <v>0</v>
      </c>
      <c r="S21" s="55" t="s">
        <v>1244</v>
      </c>
      <c r="T21" s="55" t="s">
        <v>1243</v>
      </c>
      <c r="U21" s="55" t="s">
        <v>1242</v>
      </c>
      <c r="V21" s="61">
        <v>60</v>
      </c>
      <c r="W21" s="72">
        <v>100</v>
      </c>
      <c r="X21" s="61" t="s">
        <v>1241</v>
      </c>
      <c r="Y21" s="57" t="s">
        <v>337</v>
      </c>
      <c r="Z21" s="57" t="s">
        <v>390</v>
      </c>
      <c r="AA21" s="57" t="s">
        <v>103</v>
      </c>
      <c r="AB21" s="50">
        <v>4</v>
      </c>
      <c r="AC21" s="50" t="s">
        <v>1137</v>
      </c>
      <c r="AD21" s="50" t="s">
        <v>809</v>
      </c>
      <c r="AE21" s="58" t="s">
        <v>724</v>
      </c>
      <c r="AF21" s="61">
        <v>0</v>
      </c>
      <c r="AG21" s="79" t="s">
        <v>831</v>
      </c>
      <c r="AH21" s="61" t="s">
        <v>1240</v>
      </c>
      <c r="AI21" s="61">
        <v>0</v>
      </c>
      <c r="AJ21" s="79"/>
      <c r="AK21" s="61"/>
      <c r="AL21" s="61"/>
      <c r="AM21" s="79"/>
      <c r="AN21" s="61"/>
      <c r="AO21" s="61"/>
      <c r="AP21" s="79"/>
      <c r="AQ21" s="61"/>
      <c r="AR21" s="61"/>
      <c r="AS21" s="61"/>
      <c r="AT21" s="61"/>
      <c r="AU21" s="73"/>
      <c r="AV21" s="61"/>
      <c r="AW21" s="61"/>
      <c r="AX21" s="61"/>
    </row>
    <row r="22" spans="1:50" s="75" customFormat="1" ht="134.25" customHeight="1" x14ac:dyDescent="0.2">
      <c r="A22" s="50">
        <v>381</v>
      </c>
      <c r="B22" s="70" t="s">
        <v>649</v>
      </c>
      <c r="C22" s="50">
        <v>32</v>
      </c>
      <c r="D22" s="50"/>
      <c r="E22" s="71" t="s">
        <v>1239</v>
      </c>
      <c r="F22" s="51">
        <v>15666</v>
      </c>
      <c r="G22" s="51" t="s">
        <v>1238</v>
      </c>
      <c r="H22" s="51">
        <v>2005</v>
      </c>
      <c r="I22" s="51" t="s">
        <v>1237</v>
      </c>
      <c r="J22" s="52">
        <v>208646</v>
      </c>
      <c r="K22" s="50" t="s">
        <v>1137</v>
      </c>
      <c r="L22" s="51" t="s">
        <v>705</v>
      </c>
      <c r="M22" s="51" t="s">
        <v>704</v>
      </c>
      <c r="N22" s="51" t="s">
        <v>1236</v>
      </c>
      <c r="O22" s="51" t="s">
        <v>1235</v>
      </c>
      <c r="P22" s="58" t="s">
        <v>1408</v>
      </c>
      <c r="Q22" s="55" t="s">
        <v>701</v>
      </c>
      <c r="R22" s="55">
        <v>0</v>
      </c>
      <c r="S22" s="55">
        <v>6000</v>
      </c>
      <c r="T22" s="55">
        <v>18000</v>
      </c>
      <c r="U22" s="55">
        <f>+R22+S22+T22</f>
        <v>24000</v>
      </c>
      <c r="V22" s="61">
        <v>100</v>
      </c>
      <c r="W22" s="72">
        <v>100</v>
      </c>
      <c r="X22" s="36" t="s">
        <v>700</v>
      </c>
      <c r="Y22" s="61" t="s">
        <v>699</v>
      </c>
      <c r="Z22" s="61" t="s">
        <v>698</v>
      </c>
      <c r="AA22" s="61" t="s">
        <v>697</v>
      </c>
      <c r="AB22" s="50" t="s">
        <v>696</v>
      </c>
      <c r="AC22" s="50"/>
      <c r="AD22" s="50" t="s">
        <v>695</v>
      </c>
      <c r="AE22" s="58" t="s">
        <v>655</v>
      </c>
      <c r="AF22" s="61">
        <v>100</v>
      </c>
      <c r="AG22" s="73" t="s">
        <v>956</v>
      </c>
      <c r="AH22" s="61"/>
      <c r="AI22" s="61">
        <v>90</v>
      </c>
      <c r="AJ22" s="74" t="s">
        <v>1104</v>
      </c>
      <c r="AK22" s="61"/>
      <c r="AL22" s="61">
        <v>10</v>
      </c>
      <c r="AM22" s="74"/>
      <c r="AN22" s="61"/>
      <c r="AO22" s="61"/>
      <c r="AP22" s="74"/>
      <c r="AQ22" s="61"/>
      <c r="AR22" s="61"/>
      <c r="AS22" s="61"/>
      <c r="AT22" s="61"/>
      <c r="AU22" s="73"/>
      <c r="AV22" s="61"/>
      <c r="AW22" s="61"/>
      <c r="AX22" s="61"/>
    </row>
    <row r="23" spans="1:50" s="75" customFormat="1" ht="80.25" customHeight="1" x14ac:dyDescent="0.2">
      <c r="A23" s="50">
        <v>381</v>
      </c>
      <c r="B23" s="70" t="s">
        <v>1010</v>
      </c>
      <c r="C23" s="50">
        <v>10</v>
      </c>
      <c r="D23" s="50"/>
      <c r="E23" s="71" t="s">
        <v>914</v>
      </c>
      <c r="F23" s="51">
        <v>2013</v>
      </c>
      <c r="G23" s="51" t="s">
        <v>1234</v>
      </c>
      <c r="H23" s="51">
        <v>2005</v>
      </c>
      <c r="I23" s="51"/>
      <c r="J23" s="52" t="s">
        <v>1233</v>
      </c>
      <c r="K23" s="50" t="s">
        <v>1137</v>
      </c>
      <c r="L23" s="51" t="s">
        <v>1232</v>
      </c>
      <c r="M23" s="51" t="s">
        <v>1231</v>
      </c>
      <c r="N23" s="51" t="s">
        <v>1230</v>
      </c>
      <c r="O23" s="51" t="s">
        <v>1229</v>
      </c>
      <c r="P23" s="58" t="s">
        <v>1409</v>
      </c>
      <c r="Q23" s="55" t="s">
        <v>1228</v>
      </c>
      <c r="R23" s="55">
        <v>0</v>
      </c>
      <c r="S23" s="55" t="s">
        <v>1227</v>
      </c>
      <c r="T23" s="55" t="s">
        <v>1226</v>
      </c>
      <c r="U23" s="55" t="s">
        <v>1178</v>
      </c>
      <c r="V23" s="61"/>
      <c r="W23" s="72">
        <v>100</v>
      </c>
      <c r="X23" s="36" t="s">
        <v>773</v>
      </c>
      <c r="Y23" s="57">
        <v>3</v>
      </c>
      <c r="Z23" s="57">
        <v>4</v>
      </c>
      <c r="AA23" s="57">
        <v>7</v>
      </c>
      <c r="AB23" s="50">
        <v>4</v>
      </c>
      <c r="AC23" s="50" t="s">
        <v>1137</v>
      </c>
      <c r="AD23" s="50" t="s">
        <v>695</v>
      </c>
      <c r="AE23" s="58" t="s">
        <v>724</v>
      </c>
      <c r="AF23" s="61">
        <v>90</v>
      </c>
      <c r="AG23" s="73" t="s">
        <v>782</v>
      </c>
      <c r="AH23" s="61" t="s">
        <v>1225</v>
      </c>
      <c r="AI23" s="81">
        <v>0.9</v>
      </c>
      <c r="AJ23" s="61"/>
      <c r="AK23" s="61"/>
      <c r="AL23" s="61"/>
      <c r="AM23" s="61"/>
      <c r="AN23" s="61"/>
      <c r="AO23" s="61"/>
      <c r="AP23" s="61"/>
      <c r="AQ23" s="61"/>
      <c r="AR23" s="61"/>
      <c r="AS23" s="61"/>
      <c r="AT23" s="61"/>
      <c r="AU23" s="73"/>
      <c r="AV23" s="61"/>
      <c r="AW23" s="61"/>
      <c r="AX23" s="61"/>
    </row>
    <row r="24" spans="1:50" s="75" customFormat="1" ht="174.75" customHeight="1" x14ac:dyDescent="0.2">
      <c r="A24" s="50">
        <v>381</v>
      </c>
      <c r="B24" s="70" t="s">
        <v>649</v>
      </c>
      <c r="C24" s="50">
        <v>4</v>
      </c>
      <c r="D24" s="50"/>
      <c r="E24" s="71" t="s">
        <v>929</v>
      </c>
      <c r="F24" s="51">
        <v>8279</v>
      </c>
      <c r="G24" s="51" t="s">
        <v>1224</v>
      </c>
      <c r="H24" s="51">
        <v>2005</v>
      </c>
      <c r="I24" s="51" t="s">
        <v>1361</v>
      </c>
      <c r="J24" s="52">
        <v>101110</v>
      </c>
      <c r="K24" s="50" t="s">
        <v>1137</v>
      </c>
      <c r="L24" s="51" t="s">
        <v>1223</v>
      </c>
      <c r="M24" s="51" t="s">
        <v>1222</v>
      </c>
      <c r="N24" s="51" t="s">
        <v>1221</v>
      </c>
      <c r="O24" s="51" t="s">
        <v>1220</v>
      </c>
      <c r="P24" s="58" t="s">
        <v>1410</v>
      </c>
      <c r="Q24" s="55" t="s">
        <v>1219</v>
      </c>
      <c r="R24" s="55">
        <v>0</v>
      </c>
      <c r="S24" s="55">
        <v>0</v>
      </c>
      <c r="T24" s="55">
        <v>0</v>
      </c>
      <c r="U24" s="55">
        <f>+R24+S24+T24</f>
        <v>0</v>
      </c>
      <c r="V24" s="61">
        <v>0</v>
      </c>
      <c r="W24" s="72">
        <v>100</v>
      </c>
      <c r="X24" s="61" t="s">
        <v>1218</v>
      </c>
      <c r="Y24" s="61" t="s">
        <v>1217</v>
      </c>
      <c r="Z24" s="61" t="s">
        <v>1216</v>
      </c>
      <c r="AA24" s="61" t="s">
        <v>1215</v>
      </c>
      <c r="AB24" s="50">
        <v>11</v>
      </c>
      <c r="AC24" s="50" t="s">
        <v>1137</v>
      </c>
      <c r="AD24" s="50" t="s">
        <v>1214</v>
      </c>
      <c r="AE24" s="58" t="s">
        <v>724</v>
      </c>
      <c r="AF24" s="61">
        <v>0</v>
      </c>
      <c r="AG24" s="73" t="s">
        <v>1213</v>
      </c>
      <c r="AH24" s="61" t="s">
        <v>1212</v>
      </c>
      <c r="AI24" s="61">
        <v>5</v>
      </c>
      <c r="AJ24" s="61"/>
      <c r="AK24" s="61"/>
      <c r="AL24" s="61"/>
      <c r="AM24" s="61"/>
      <c r="AN24" s="61"/>
      <c r="AO24" s="61"/>
      <c r="AP24" s="61"/>
      <c r="AQ24" s="61"/>
      <c r="AR24" s="61"/>
      <c r="AS24" s="61"/>
      <c r="AT24" s="61"/>
      <c r="AU24" s="73"/>
      <c r="AV24" s="61"/>
      <c r="AW24" s="61"/>
      <c r="AX24" s="61"/>
    </row>
    <row r="25" spans="1:50" s="75" customFormat="1" ht="101.25" customHeight="1" x14ac:dyDescent="0.2">
      <c r="A25" s="285">
        <v>381</v>
      </c>
      <c r="B25" s="289" t="s">
        <v>649</v>
      </c>
      <c r="C25" s="285">
        <v>29</v>
      </c>
      <c r="D25" s="285"/>
      <c r="E25" s="291" t="s">
        <v>975</v>
      </c>
      <c r="F25" s="287">
        <v>10331</v>
      </c>
      <c r="G25" s="287" t="s">
        <v>1211</v>
      </c>
      <c r="H25" s="287" t="s">
        <v>1210</v>
      </c>
      <c r="I25" s="287" t="s">
        <v>1209</v>
      </c>
      <c r="J25" s="52">
        <v>29472.78</v>
      </c>
      <c r="K25" s="285" t="s">
        <v>1137</v>
      </c>
      <c r="L25" s="287" t="s">
        <v>972</v>
      </c>
      <c r="M25" s="287" t="s">
        <v>971</v>
      </c>
      <c r="N25" s="51" t="s">
        <v>1208</v>
      </c>
      <c r="O25" s="51" t="s">
        <v>1207</v>
      </c>
      <c r="P25" s="58" t="s">
        <v>1411</v>
      </c>
      <c r="Q25" s="78" t="s">
        <v>1206</v>
      </c>
      <c r="R25" s="52">
        <v>0</v>
      </c>
      <c r="S25" s="78">
        <v>500</v>
      </c>
      <c r="T25" s="78" t="s">
        <v>1201</v>
      </c>
      <c r="U25" s="78">
        <f>+S25</f>
        <v>500</v>
      </c>
      <c r="V25" s="61"/>
      <c r="W25" s="72">
        <v>100</v>
      </c>
      <c r="X25" s="61" t="s">
        <v>966</v>
      </c>
      <c r="Y25" s="57">
        <v>3</v>
      </c>
      <c r="Z25" s="57">
        <v>4</v>
      </c>
      <c r="AA25" s="57">
        <v>7</v>
      </c>
      <c r="AB25" s="50">
        <v>17</v>
      </c>
      <c r="AC25" s="50" t="s">
        <v>1137</v>
      </c>
      <c r="AD25" s="50"/>
      <c r="AE25" s="58" t="s">
        <v>724</v>
      </c>
      <c r="AF25" s="61">
        <v>5</v>
      </c>
      <c r="AG25" s="73" t="s">
        <v>723</v>
      </c>
      <c r="AH25" s="61" t="s">
        <v>666</v>
      </c>
      <c r="AI25" s="61">
        <v>5</v>
      </c>
      <c r="AJ25" s="61"/>
      <c r="AK25" s="61"/>
      <c r="AL25" s="61"/>
      <c r="AM25" s="61"/>
      <c r="AN25" s="61"/>
      <c r="AO25" s="61"/>
      <c r="AP25" s="61"/>
      <c r="AQ25" s="61"/>
      <c r="AR25" s="61"/>
      <c r="AS25" s="61"/>
      <c r="AT25" s="61"/>
      <c r="AU25" s="73"/>
      <c r="AV25" s="61"/>
      <c r="AW25" s="61"/>
      <c r="AX25" s="61"/>
    </row>
    <row r="26" spans="1:50" s="75" customFormat="1" ht="75.75" customHeight="1" x14ac:dyDescent="0.2">
      <c r="A26" s="286"/>
      <c r="B26" s="290"/>
      <c r="C26" s="286"/>
      <c r="D26" s="286"/>
      <c r="E26" s="292"/>
      <c r="F26" s="288"/>
      <c r="G26" s="288"/>
      <c r="H26" s="288"/>
      <c r="I26" s="288"/>
      <c r="J26" s="52">
        <v>30584.42</v>
      </c>
      <c r="K26" s="286"/>
      <c r="L26" s="288"/>
      <c r="M26" s="288"/>
      <c r="N26" s="51" t="s">
        <v>1205</v>
      </c>
      <c r="O26" s="51" t="s">
        <v>1204</v>
      </c>
      <c r="P26" s="58" t="s">
        <v>1203</v>
      </c>
      <c r="Q26" s="78" t="s">
        <v>1202</v>
      </c>
      <c r="R26" s="52">
        <v>0</v>
      </c>
      <c r="S26" s="78">
        <v>1500</v>
      </c>
      <c r="T26" s="78" t="s">
        <v>1201</v>
      </c>
      <c r="U26" s="78">
        <f>+S26</f>
        <v>1500</v>
      </c>
      <c r="V26" s="61"/>
      <c r="W26" s="72">
        <v>100</v>
      </c>
      <c r="X26" s="61" t="s">
        <v>966</v>
      </c>
      <c r="Y26" s="57">
        <v>3</v>
      </c>
      <c r="Z26" s="57">
        <v>4</v>
      </c>
      <c r="AA26" s="57">
        <v>7</v>
      </c>
      <c r="AB26" s="50">
        <v>17</v>
      </c>
      <c r="AC26" s="50" t="s">
        <v>1137</v>
      </c>
      <c r="AD26" s="50"/>
      <c r="AE26" s="58" t="s">
        <v>724</v>
      </c>
      <c r="AF26" s="61">
        <v>10</v>
      </c>
      <c r="AG26" s="73" t="s">
        <v>723</v>
      </c>
      <c r="AH26" s="61" t="s">
        <v>666</v>
      </c>
      <c r="AI26" s="61">
        <v>10</v>
      </c>
      <c r="AJ26" s="61"/>
      <c r="AK26" s="61"/>
      <c r="AL26" s="61"/>
      <c r="AM26" s="61"/>
      <c r="AN26" s="61"/>
      <c r="AO26" s="61"/>
      <c r="AP26" s="61"/>
      <c r="AQ26" s="61"/>
      <c r="AR26" s="61"/>
      <c r="AS26" s="61"/>
      <c r="AT26" s="61"/>
      <c r="AU26" s="73"/>
      <c r="AV26" s="61"/>
      <c r="AW26" s="61"/>
      <c r="AX26" s="61"/>
    </row>
    <row r="27" spans="1:50" s="75" customFormat="1" ht="75" customHeight="1" x14ac:dyDescent="0.2">
      <c r="A27" s="50">
        <v>381</v>
      </c>
      <c r="B27" s="70" t="s">
        <v>649</v>
      </c>
      <c r="C27" s="50">
        <v>14</v>
      </c>
      <c r="D27" s="50"/>
      <c r="E27" s="50" t="s">
        <v>891</v>
      </c>
      <c r="F27" s="51">
        <v>8289</v>
      </c>
      <c r="G27" s="51" t="s">
        <v>1200</v>
      </c>
      <c r="H27" s="51" t="s">
        <v>1199</v>
      </c>
      <c r="I27" s="51" t="s">
        <v>1198</v>
      </c>
      <c r="J27" s="52">
        <v>69097</v>
      </c>
      <c r="K27" s="50" t="s">
        <v>1137</v>
      </c>
      <c r="L27" s="51" t="s">
        <v>1197</v>
      </c>
      <c r="M27" s="51" t="s">
        <v>1196</v>
      </c>
      <c r="N27" s="51" t="s">
        <v>1195</v>
      </c>
      <c r="O27" s="51" t="s">
        <v>1194</v>
      </c>
      <c r="P27" s="58" t="s">
        <v>1412</v>
      </c>
      <c r="Q27" s="80">
        <v>0</v>
      </c>
      <c r="R27" s="52">
        <v>0</v>
      </c>
      <c r="S27" s="80">
        <v>0</v>
      </c>
      <c r="T27" s="52">
        <v>0</v>
      </c>
      <c r="U27" s="61">
        <f>+R27+S27+T27</f>
        <v>0</v>
      </c>
      <c r="V27" s="61"/>
      <c r="W27" s="72">
        <v>100</v>
      </c>
      <c r="X27" s="36" t="s">
        <v>832</v>
      </c>
      <c r="Y27" s="57">
        <v>2</v>
      </c>
      <c r="Z27" s="57">
        <v>5</v>
      </c>
      <c r="AA27" s="61">
        <v>7</v>
      </c>
      <c r="AB27" s="50">
        <v>4</v>
      </c>
      <c r="AC27" s="50" t="s">
        <v>1137</v>
      </c>
      <c r="AD27" s="50"/>
      <c r="AE27" s="58" t="s">
        <v>724</v>
      </c>
      <c r="AF27" s="61">
        <v>50</v>
      </c>
      <c r="AG27" s="73" t="s">
        <v>805</v>
      </c>
      <c r="AH27" s="61" t="s">
        <v>666</v>
      </c>
      <c r="AI27" s="61">
        <v>25</v>
      </c>
      <c r="AJ27" s="85" t="s">
        <v>1193</v>
      </c>
      <c r="AK27" s="61" t="s">
        <v>666</v>
      </c>
      <c r="AL27" s="61">
        <v>10</v>
      </c>
      <c r="AM27" s="61" t="s">
        <v>980</v>
      </c>
      <c r="AN27" s="61" t="s">
        <v>666</v>
      </c>
      <c r="AO27" s="61">
        <v>15</v>
      </c>
      <c r="AP27" s="85"/>
      <c r="AQ27" s="61"/>
      <c r="AR27" s="61"/>
      <c r="AS27" s="61"/>
      <c r="AT27" s="61"/>
      <c r="AU27" s="73"/>
      <c r="AV27" s="61"/>
      <c r="AW27" s="61"/>
      <c r="AX27" s="61"/>
    </row>
    <row r="28" spans="1:50" s="75" customFormat="1" ht="104.25" customHeight="1" x14ac:dyDescent="0.2">
      <c r="A28" s="50">
        <v>381</v>
      </c>
      <c r="B28" s="70" t="s">
        <v>649</v>
      </c>
      <c r="C28" s="50">
        <v>12</v>
      </c>
      <c r="D28" s="50"/>
      <c r="E28" s="71" t="s">
        <v>1103</v>
      </c>
      <c r="F28" s="51">
        <v>7705</v>
      </c>
      <c r="G28" s="51" t="s">
        <v>1190</v>
      </c>
      <c r="H28" s="51" t="s">
        <v>1149</v>
      </c>
      <c r="I28" s="51" t="s">
        <v>1189</v>
      </c>
      <c r="J28" s="52">
        <v>51198</v>
      </c>
      <c r="K28" s="50" t="s">
        <v>1137</v>
      </c>
      <c r="L28" s="51" t="s">
        <v>1005</v>
      </c>
      <c r="M28" s="51" t="s">
        <v>1004</v>
      </c>
      <c r="N28" s="86" t="s">
        <v>1188</v>
      </c>
      <c r="O28" s="51" t="s">
        <v>1187</v>
      </c>
      <c r="P28" s="58" t="s">
        <v>1186</v>
      </c>
      <c r="Q28" s="55">
        <v>0</v>
      </c>
      <c r="R28" s="55">
        <v>0</v>
      </c>
      <c r="S28" s="55">
        <v>0</v>
      </c>
      <c r="T28" s="55">
        <v>0</v>
      </c>
      <c r="U28" s="55">
        <f>+R28</f>
        <v>0</v>
      </c>
      <c r="V28" s="61"/>
      <c r="W28" s="72">
        <v>100</v>
      </c>
      <c r="X28" s="33" t="s">
        <v>951</v>
      </c>
      <c r="Y28" s="57">
        <v>6</v>
      </c>
      <c r="Z28" s="57">
        <v>1</v>
      </c>
      <c r="AA28" s="57">
        <v>1</v>
      </c>
      <c r="AB28" s="50">
        <v>14</v>
      </c>
      <c r="AC28" s="50">
        <v>255</v>
      </c>
      <c r="AD28" s="50">
        <v>0</v>
      </c>
      <c r="AE28" s="58" t="s">
        <v>1143</v>
      </c>
      <c r="AF28" s="61">
        <v>100</v>
      </c>
      <c r="AG28" s="73" t="s">
        <v>1000</v>
      </c>
      <c r="AH28" s="61"/>
      <c r="AI28" s="61">
        <v>100</v>
      </c>
      <c r="AJ28" s="61"/>
      <c r="AK28" s="61"/>
      <c r="AL28" s="61"/>
      <c r="AM28" s="61"/>
      <c r="AN28" s="61"/>
      <c r="AO28" s="61"/>
      <c r="AP28" s="61"/>
      <c r="AQ28" s="61"/>
      <c r="AR28" s="61"/>
      <c r="AS28" s="61"/>
      <c r="AT28" s="61"/>
      <c r="AU28" s="73"/>
      <c r="AV28" s="61"/>
      <c r="AW28" s="61"/>
      <c r="AX28" s="61"/>
    </row>
    <row r="29" spans="1:50" s="75" customFormat="1" ht="114.75" customHeight="1" x14ac:dyDescent="0.2">
      <c r="A29" s="50">
        <v>381</v>
      </c>
      <c r="B29" s="70" t="s">
        <v>649</v>
      </c>
      <c r="C29" s="50">
        <v>20</v>
      </c>
      <c r="D29" s="50"/>
      <c r="E29" s="50" t="s">
        <v>1185</v>
      </c>
      <c r="F29" s="76">
        <v>9275</v>
      </c>
      <c r="G29" s="51" t="s">
        <v>1184</v>
      </c>
      <c r="H29" s="51">
        <v>2005</v>
      </c>
      <c r="I29" s="51" t="s">
        <v>1183</v>
      </c>
      <c r="J29" s="52">
        <v>53557</v>
      </c>
      <c r="K29" s="50" t="s">
        <v>1137</v>
      </c>
      <c r="L29" s="51" t="s">
        <v>1182</v>
      </c>
      <c r="M29" s="51" t="s">
        <v>1181</v>
      </c>
      <c r="N29" s="51" t="s">
        <v>1180</v>
      </c>
      <c r="O29" s="51" t="s">
        <v>1179</v>
      </c>
      <c r="P29" s="58" t="s">
        <v>1413</v>
      </c>
      <c r="Q29" s="55" t="s">
        <v>1177</v>
      </c>
      <c r="R29" s="55">
        <v>0</v>
      </c>
      <c r="S29" s="55" t="s">
        <v>1051</v>
      </c>
      <c r="T29" s="55" t="s">
        <v>1178</v>
      </c>
      <c r="U29" s="55" t="s">
        <v>1177</v>
      </c>
      <c r="V29" s="61">
        <v>60</v>
      </c>
      <c r="W29" s="72">
        <v>100</v>
      </c>
      <c r="X29" s="33" t="s">
        <v>951</v>
      </c>
      <c r="Y29" s="61" t="s">
        <v>337</v>
      </c>
      <c r="Z29" s="61" t="s">
        <v>390</v>
      </c>
      <c r="AA29" s="61" t="s">
        <v>1176</v>
      </c>
      <c r="AB29" s="50">
        <v>4</v>
      </c>
      <c r="AC29" s="50" t="s">
        <v>1137</v>
      </c>
      <c r="AD29" s="50" t="s">
        <v>809</v>
      </c>
      <c r="AE29" s="58" t="s">
        <v>724</v>
      </c>
      <c r="AF29" s="61">
        <v>0</v>
      </c>
      <c r="AG29" s="61" t="s">
        <v>950</v>
      </c>
      <c r="AH29" s="61" t="s">
        <v>949</v>
      </c>
      <c r="AI29" s="61">
        <v>50</v>
      </c>
      <c r="AJ29" s="61"/>
      <c r="AK29" s="61"/>
      <c r="AL29" s="61"/>
      <c r="AM29" s="61"/>
      <c r="AN29" s="61"/>
      <c r="AO29" s="61"/>
      <c r="AP29" s="61"/>
      <c r="AQ29" s="61"/>
      <c r="AR29" s="61"/>
      <c r="AS29" s="61"/>
      <c r="AT29" s="61"/>
      <c r="AU29" s="73"/>
      <c r="AV29" s="61"/>
      <c r="AW29" s="61"/>
      <c r="AX29" s="61"/>
    </row>
    <row r="30" spans="1:50" s="75" customFormat="1" ht="102" x14ac:dyDescent="0.2">
      <c r="A30" s="50">
        <v>381</v>
      </c>
      <c r="B30" s="70" t="s">
        <v>649</v>
      </c>
      <c r="C30" s="50">
        <v>12</v>
      </c>
      <c r="D30" s="50"/>
      <c r="E30" s="50" t="s">
        <v>1175</v>
      </c>
      <c r="F30" s="51">
        <v>4041</v>
      </c>
      <c r="G30" s="51" t="s">
        <v>1174</v>
      </c>
      <c r="H30" s="51" t="s">
        <v>1149</v>
      </c>
      <c r="I30" s="86" t="s">
        <v>1173</v>
      </c>
      <c r="J30" s="52">
        <v>51639</v>
      </c>
      <c r="K30" s="50" t="s">
        <v>1137</v>
      </c>
      <c r="L30" s="51" t="s">
        <v>1005</v>
      </c>
      <c r="M30" s="51" t="s">
        <v>1172</v>
      </c>
      <c r="N30" s="86" t="s">
        <v>1171</v>
      </c>
      <c r="O30" s="51" t="s">
        <v>1170</v>
      </c>
      <c r="P30" s="58" t="s">
        <v>1169</v>
      </c>
      <c r="Q30" s="55">
        <v>0</v>
      </c>
      <c r="R30" s="55">
        <v>0</v>
      </c>
      <c r="S30" s="55">
        <v>0</v>
      </c>
      <c r="T30" s="55">
        <v>0</v>
      </c>
      <c r="U30" s="55">
        <v>0</v>
      </c>
      <c r="V30" s="61"/>
      <c r="W30" s="72">
        <v>100</v>
      </c>
      <c r="X30" s="33" t="s">
        <v>951</v>
      </c>
      <c r="Y30" s="57">
        <v>6</v>
      </c>
      <c r="Z30" s="57">
        <v>1</v>
      </c>
      <c r="AA30" s="57">
        <v>2</v>
      </c>
      <c r="AB30" s="50" t="s">
        <v>1001</v>
      </c>
      <c r="AC30" s="50">
        <v>256</v>
      </c>
      <c r="AD30" s="50">
        <v>0</v>
      </c>
      <c r="AE30" s="58" t="s">
        <v>1566</v>
      </c>
      <c r="AF30" s="61">
        <v>100</v>
      </c>
      <c r="AG30" s="73" t="s">
        <v>1168</v>
      </c>
      <c r="AH30" s="61" t="s">
        <v>1009</v>
      </c>
      <c r="AI30" s="61">
        <v>100</v>
      </c>
      <c r="AJ30" s="61"/>
      <c r="AK30" s="61"/>
      <c r="AL30" s="61"/>
      <c r="AM30" s="61"/>
      <c r="AN30" s="61"/>
      <c r="AO30" s="61"/>
      <c r="AP30" s="61"/>
      <c r="AQ30" s="61"/>
      <c r="AR30" s="61"/>
      <c r="AS30" s="61"/>
      <c r="AT30" s="61"/>
      <c r="AU30" s="73"/>
      <c r="AV30" s="61"/>
      <c r="AW30" s="61"/>
      <c r="AX30" s="61"/>
    </row>
    <row r="31" spans="1:50" s="75" customFormat="1" ht="114.75" x14ac:dyDescent="0.2">
      <c r="A31" s="50">
        <v>381</v>
      </c>
      <c r="B31" s="70" t="s">
        <v>649</v>
      </c>
      <c r="C31" s="50">
        <v>33</v>
      </c>
      <c r="D31" s="50"/>
      <c r="E31" s="50" t="s">
        <v>987</v>
      </c>
      <c r="F31" s="51">
        <v>7002</v>
      </c>
      <c r="G31" s="51" t="s">
        <v>1167</v>
      </c>
      <c r="H31" s="51" t="s">
        <v>1166</v>
      </c>
      <c r="I31" s="51" t="s">
        <v>1165</v>
      </c>
      <c r="J31" s="52">
        <v>50532</v>
      </c>
      <c r="K31" s="50" t="s">
        <v>1137</v>
      </c>
      <c r="L31" s="51" t="s">
        <v>1164</v>
      </c>
      <c r="M31" s="51" t="s">
        <v>1163</v>
      </c>
      <c r="N31" s="51" t="s">
        <v>1162</v>
      </c>
      <c r="O31" s="51" t="s">
        <v>1161</v>
      </c>
      <c r="P31" s="58" t="s">
        <v>1402</v>
      </c>
      <c r="Q31" s="55">
        <v>0</v>
      </c>
      <c r="R31" s="55">
        <v>0</v>
      </c>
      <c r="S31" s="55">
        <v>45</v>
      </c>
      <c r="T31" s="55">
        <v>50</v>
      </c>
      <c r="U31" s="55">
        <f>+R31+S31+T31</f>
        <v>95</v>
      </c>
      <c r="V31" s="61">
        <v>100</v>
      </c>
      <c r="W31" s="72">
        <v>100</v>
      </c>
      <c r="X31" s="36" t="s">
        <v>982</v>
      </c>
      <c r="Y31" s="57">
        <v>3</v>
      </c>
      <c r="Z31" s="57">
        <v>3</v>
      </c>
      <c r="AA31" s="57">
        <v>1</v>
      </c>
      <c r="AB31" s="50" t="s">
        <v>1160</v>
      </c>
      <c r="AC31" s="50" t="s">
        <v>1137</v>
      </c>
      <c r="AD31" s="50"/>
      <c r="AE31" s="58" t="s">
        <v>724</v>
      </c>
      <c r="AF31" s="61">
        <v>100</v>
      </c>
      <c r="AG31" s="73" t="s">
        <v>980</v>
      </c>
      <c r="AH31" s="61" t="s">
        <v>1159</v>
      </c>
      <c r="AI31" s="61">
        <v>60</v>
      </c>
      <c r="AJ31" s="61" t="s">
        <v>1158</v>
      </c>
      <c r="AK31" s="87">
        <v>18825.070019999999</v>
      </c>
      <c r="AL31" s="61">
        <v>20</v>
      </c>
      <c r="AM31" s="61" t="s">
        <v>1157</v>
      </c>
      <c r="AN31" s="61" t="s">
        <v>1156</v>
      </c>
      <c r="AO31" s="61">
        <v>20</v>
      </c>
      <c r="AP31" s="61"/>
      <c r="AQ31" s="61"/>
      <c r="AR31" s="61"/>
      <c r="AS31" s="61"/>
      <c r="AT31" s="61"/>
      <c r="AU31" s="73"/>
      <c r="AV31" s="61"/>
      <c r="AW31" s="61"/>
      <c r="AX31" s="61"/>
    </row>
    <row r="32" spans="1:50" s="75" customFormat="1" ht="105.75" customHeight="1" x14ac:dyDescent="0.2">
      <c r="A32" s="50">
        <v>381</v>
      </c>
      <c r="B32" s="70" t="s">
        <v>649</v>
      </c>
      <c r="C32" s="50">
        <v>12</v>
      </c>
      <c r="D32" s="50"/>
      <c r="E32" s="71" t="s">
        <v>1103</v>
      </c>
      <c r="F32" s="51">
        <v>7705</v>
      </c>
      <c r="G32" s="51" t="s">
        <v>1155</v>
      </c>
      <c r="H32" s="51" t="s">
        <v>1149</v>
      </c>
      <c r="I32" s="86" t="s">
        <v>1154</v>
      </c>
      <c r="J32" s="52">
        <v>50168</v>
      </c>
      <c r="K32" s="50" t="s">
        <v>1137</v>
      </c>
      <c r="L32" s="51" t="s">
        <v>1005</v>
      </c>
      <c r="M32" s="51" t="s">
        <v>1004</v>
      </c>
      <c r="N32" s="86" t="s">
        <v>1153</v>
      </c>
      <c r="O32" s="51" t="s">
        <v>1152</v>
      </c>
      <c r="P32" s="58" t="s">
        <v>1151</v>
      </c>
      <c r="Q32" s="55">
        <v>0</v>
      </c>
      <c r="R32" s="55">
        <v>0</v>
      </c>
      <c r="S32" s="55">
        <v>0</v>
      </c>
      <c r="T32" s="55">
        <v>0</v>
      </c>
      <c r="U32" s="55">
        <v>0</v>
      </c>
      <c r="V32" s="61"/>
      <c r="W32" s="72">
        <v>100</v>
      </c>
      <c r="X32" s="33" t="s">
        <v>951</v>
      </c>
      <c r="Y32" s="57">
        <v>6</v>
      </c>
      <c r="Z32" s="57">
        <v>1</v>
      </c>
      <c r="AA32" s="57">
        <v>2</v>
      </c>
      <c r="AB32" s="50">
        <v>14.19</v>
      </c>
      <c r="AC32" s="50">
        <v>254</v>
      </c>
      <c r="AD32" s="50">
        <v>0</v>
      </c>
      <c r="AE32" s="58" t="s">
        <v>724</v>
      </c>
      <c r="AF32" s="61">
        <v>100</v>
      </c>
      <c r="AG32" s="73" t="s">
        <v>1000</v>
      </c>
      <c r="AH32" s="61"/>
      <c r="AI32" s="61">
        <v>100</v>
      </c>
      <c r="AJ32" s="61"/>
      <c r="AK32" s="61"/>
      <c r="AL32" s="61"/>
      <c r="AM32" s="61"/>
      <c r="AN32" s="61"/>
      <c r="AO32" s="61"/>
      <c r="AP32" s="61"/>
      <c r="AQ32" s="61"/>
      <c r="AR32" s="61"/>
      <c r="AS32" s="61"/>
      <c r="AT32" s="61"/>
      <c r="AU32" s="73"/>
      <c r="AV32" s="61"/>
      <c r="AW32" s="61"/>
      <c r="AX32" s="61"/>
    </row>
    <row r="33" spans="1:50" s="75" customFormat="1" ht="102" customHeight="1" x14ac:dyDescent="0.2">
      <c r="A33" s="50">
        <v>381</v>
      </c>
      <c r="B33" s="70" t="s">
        <v>649</v>
      </c>
      <c r="C33" s="50">
        <v>12</v>
      </c>
      <c r="D33" s="50"/>
      <c r="E33" s="50" t="s">
        <v>1009</v>
      </c>
      <c r="F33" s="51">
        <v>8992</v>
      </c>
      <c r="G33" s="51" t="s">
        <v>1150</v>
      </c>
      <c r="H33" s="51" t="s">
        <v>1149</v>
      </c>
      <c r="I33" s="86" t="s">
        <v>1148</v>
      </c>
      <c r="J33" s="52">
        <v>48308</v>
      </c>
      <c r="K33" s="50" t="s">
        <v>1137</v>
      </c>
      <c r="L33" s="51" t="s">
        <v>1005</v>
      </c>
      <c r="M33" s="51" t="s">
        <v>1147</v>
      </c>
      <c r="N33" s="86" t="s">
        <v>1146</v>
      </c>
      <c r="O33" s="51" t="s">
        <v>1145</v>
      </c>
      <c r="P33" s="58" t="s">
        <v>1144</v>
      </c>
      <c r="Q33" s="55">
        <v>0</v>
      </c>
      <c r="R33" s="55">
        <v>0</v>
      </c>
      <c r="S33" s="55">
        <v>0</v>
      </c>
      <c r="T33" s="55">
        <v>0</v>
      </c>
      <c r="U33" s="55">
        <v>0</v>
      </c>
      <c r="V33" s="61"/>
      <c r="W33" s="72">
        <v>100</v>
      </c>
      <c r="X33" s="33" t="s">
        <v>951</v>
      </c>
      <c r="Y33" s="57">
        <v>6</v>
      </c>
      <c r="Z33" s="57">
        <v>1</v>
      </c>
      <c r="AA33" s="57">
        <v>1</v>
      </c>
      <c r="AB33" s="50" t="s">
        <v>1001</v>
      </c>
      <c r="AC33" s="50">
        <v>253</v>
      </c>
      <c r="AD33" s="50">
        <v>0</v>
      </c>
      <c r="AE33" s="58" t="s">
        <v>1567</v>
      </c>
      <c r="AF33" s="61">
        <v>100</v>
      </c>
      <c r="AG33" s="73" t="s">
        <v>830</v>
      </c>
      <c r="AH33" s="61" t="s">
        <v>1009</v>
      </c>
      <c r="AI33" s="61">
        <v>100</v>
      </c>
      <c r="AJ33" s="61"/>
      <c r="AK33" s="61"/>
      <c r="AL33" s="61"/>
      <c r="AM33" s="61"/>
      <c r="AN33" s="61"/>
      <c r="AO33" s="61"/>
      <c r="AP33" s="61"/>
      <c r="AQ33" s="61"/>
      <c r="AR33" s="61"/>
      <c r="AS33" s="61"/>
      <c r="AT33" s="61"/>
      <c r="AU33" s="73"/>
      <c r="AV33" s="61"/>
      <c r="AW33" s="61"/>
      <c r="AX33" s="61"/>
    </row>
    <row r="34" spans="1:50" s="75" customFormat="1" ht="127.5" x14ac:dyDescent="0.2">
      <c r="A34" s="50">
        <v>381</v>
      </c>
      <c r="B34" s="70" t="s">
        <v>649</v>
      </c>
      <c r="C34" s="50">
        <v>15</v>
      </c>
      <c r="D34" s="50"/>
      <c r="E34" s="71" t="s">
        <v>1090</v>
      </c>
      <c r="F34" s="51">
        <v>5232</v>
      </c>
      <c r="G34" s="51" t="s">
        <v>1142</v>
      </c>
      <c r="H34" s="51">
        <v>2005</v>
      </c>
      <c r="I34" s="51" t="s">
        <v>1141</v>
      </c>
      <c r="J34" s="52">
        <v>41037</v>
      </c>
      <c r="K34" s="50" t="s">
        <v>1137</v>
      </c>
      <c r="L34" s="51" t="s">
        <v>1140</v>
      </c>
      <c r="M34" s="51" t="s">
        <v>1093</v>
      </c>
      <c r="N34" s="51"/>
      <c r="O34" s="51"/>
      <c r="P34" s="58" t="s">
        <v>1139</v>
      </c>
      <c r="Q34" s="55" t="s">
        <v>1138</v>
      </c>
      <c r="R34" s="55">
        <v>0</v>
      </c>
      <c r="S34" s="55">
        <v>27</v>
      </c>
      <c r="T34" s="55">
        <v>28</v>
      </c>
      <c r="U34" s="55">
        <f>+T34+S34+R34</f>
        <v>55</v>
      </c>
      <c r="V34" s="61">
        <v>70</v>
      </c>
      <c r="W34" s="72">
        <v>100</v>
      </c>
      <c r="X34" s="61"/>
      <c r="Y34" s="57">
        <v>4</v>
      </c>
      <c r="Z34" s="57">
        <v>7</v>
      </c>
      <c r="AA34" s="57">
        <v>5</v>
      </c>
      <c r="AB34" s="50">
        <v>17</v>
      </c>
      <c r="AC34" s="50" t="s">
        <v>1137</v>
      </c>
      <c r="AD34" s="50"/>
      <c r="AE34" s="58" t="s">
        <v>655</v>
      </c>
      <c r="AF34" s="61">
        <v>45</v>
      </c>
      <c r="AG34" s="73" t="s">
        <v>980</v>
      </c>
      <c r="AH34" s="61" t="s">
        <v>987</v>
      </c>
      <c r="AI34" s="61">
        <v>100</v>
      </c>
      <c r="AJ34" s="61"/>
      <c r="AK34" s="61"/>
      <c r="AL34" s="61"/>
      <c r="AM34" s="61"/>
      <c r="AN34" s="61"/>
      <c r="AO34" s="61"/>
      <c r="AP34" s="61"/>
      <c r="AQ34" s="61"/>
      <c r="AR34" s="61"/>
      <c r="AS34" s="61"/>
      <c r="AT34" s="61"/>
      <c r="AU34" s="73"/>
      <c r="AV34" s="61"/>
      <c r="AW34" s="61"/>
      <c r="AX34" s="61"/>
    </row>
    <row r="35" spans="1:50" s="75" customFormat="1" ht="102" x14ac:dyDescent="0.2">
      <c r="A35" s="88">
        <v>381</v>
      </c>
      <c r="B35" s="57" t="s">
        <v>649</v>
      </c>
      <c r="C35" s="88">
        <v>5</v>
      </c>
      <c r="D35" s="88"/>
      <c r="E35" s="50" t="s">
        <v>863</v>
      </c>
      <c r="F35" s="51">
        <v>11711</v>
      </c>
      <c r="G35" s="51" t="s">
        <v>1136</v>
      </c>
      <c r="H35" s="51">
        <v>2007</v>
      </c>
      <c r="I35" s="89" t="s">
        <v>1135</v>
      </c>
      <c r="J35" s="90">
        <v>42928</v>
      </c>
      <c r="K35" s="91" t="s">
        <v>1038</v>
      </c>
      <c r="L35" s="51" t="s">
        <v>1129</v>
      </c>
      <c r="M35" s="51" t="s">
        <v>1081</v>
      </c>
      <c r="N35" s="51" t="s">
        <v>1134</v>
      </c>
      <c r="O35" s="51" t="s">
        <v>1133</v>
      </c>
      <c r="P35" s="58" t="s">
        <v>1414</v>
      </c>
      <c r="Q35" s="52">
        <v>0</v>
      </c>
      <c r="R35" s="52">
        <v>0</v>
      </c>
      <c r="S35" s="52">
        <v>0</v>
      </c>
      <c r="T35" s="52">
        <v>0</v>
      </c>
      <c r="U35" s="52">
        <f>+R35</f>
        <v>0</v>
      </c>
      <c r="V35" s="61"/>
      <c r="W35" s="72">
        <v>100</v>
      </c>
      <c r="X35" s="31" t="s">
        <v>742</v>
      </c>
      <c r="Y35" s="57">
        <v>4</v>
      </c>
      <c r="Z35" s="57">
        <v>6</v>
      </c>
      <c r="AA35" s="57">
        <v>2</v>
      </c>
      <c r="AB35" s="50">
        <v>4</v>
      </c>
      <c r="AC35" s="50" t="s">
        <v>1038</v>
      </c>
      <c r="AD35" s="50" t="s">
        <v>858</v>
      </c>
      <c r="AE35" s="58" t="s">
        <v>655</v>
      </c>
      <c r="AF35" s="61">
        <v>31</v>
      </c>
      <c r="AG35" s="92" t="s">
        <v>1132</v>
      </c>
      <c r="AH35" s="61" t="s">
        <v>856</v>
      </c>
      <c r="AI35" s="61">
        <v>15.5</v>
      </c>
      <c r="AJ35" s="79" t="s">
        <v>679</v>
      </c>
      <c r="AK35" s="61" t="s">
        <v>1078</v>
      </c>
      <c r="AL35" s="61">
        <v>15.5</v>
      </c>
      <c r="AM35" s="79"/>
      <c r="AN35" s="61"/>
      <c r="AO35" s="61"/>
      <c r="AP35" s="79"/>
      <c r="AQ35" s="61"/>
      <c r="AR35" s="61"/>
      <c r="AS35" s="61"/>
      <c r="AT35" s="61"/>
      <c r="AU35" s="73"/>
      <c r="AV35" s="61"/>
      <c r="AW35" s="61"/>
      <c r="AX35" s="61"/>
    </row>
    <row r="36" spans="1:50" s="75" customFormat="1" ht="102" x14ac:dyDescent="0.2">
      <c r="A36" s="88">
        <v>381</v>
      </c>
      <c r="B36" s="57" t="s">
        <v>649</v>
      </c>
      <c r="C36" s="88">
        <v>5</v>
      </c>
      <c r="D36" s="88"/>
      <c r="E36" s="50" t="s">
        <v>863</v>
      </c>
      <c r="F36" s="51">
        <v>11711</v>
      </c>
      <c r="G36" s="51" t="s">
        <v>1131</v>
      </c>
      <c r="H36" s="51">
        <v>2007</v>
      </c>
      <c r="I36" s="89" t="s">
        <v>1130</v>
      </c>
      <c r="J36" s="90">
        <v>25196</v>
      </c>
      <c r="K36" s="91" t="s">
        <v>1038</v>
      </c>
      <c r="L36" s="51" t="s">
        <v>1129</v>
      </c>
      <c r="M36" s="51" t="s">
        <v>1081</v>
      </c>
      <c r="N36" s="51" t="s">
        <v>1128</v>
      </c>
      <c r="O36" s="51" t="s">
        <v>1127</v>
      </c>
      <c r="P36" s="58" t="s">
        <v>1415</v>
      </c>
      <c r="Q36" s="52">
        <v>0</v>
      </c>
      <c r="R36" s="52">
        <v>0</v>
      </c>
      <c r="S36" s="52">
        <v>0</v>
      </c>
      <c r="T36" s="52">
        <v>0</v>
      </c>
      <c r="U36" s="52">
        <f>+R36</f>
        <v>0</v>
      </c>
      <c r="V36" s="61">
        <v>60</v>
      </c>
      <c r="W36" s="72">
        <v>100</v>
      </c>
      <c r="X36" s="31" t="s">
        <v>742</v>
      </c>
      <c r="Y36" s="57"/>
      <c r="Z36" s="57"/>
      <c r="AA36" s="57"/>
      <c r="AB36" s="50">
        <v>4</v>
      </c>
      <c r="AC36" s="50"/>
      <c r="AD36" s="50"/>
      <c r="AE36" s="58" t="s">
        <v>655</v>
      </c>
      <c r="AF36" s="61">
        <v>7</v>
      </c>
      <c r="AG36" s="73" t="s">
        <v>1126</v>
      </c>
      <c r="AH36" s="61"/>
      <c r="AI36" s="85">
        <v>7</v>
      </c>
      <c r="AJ36" s="81"/>
      <c r="AK36" s="61" t="s">
        <v>1078</v>
      </c>
      <c r="AL36" s="61"/>
      <c r="AM36" s="61"/>
      <c r="AN36" s="61"/>
      <c r="AO36" s="61"/>
      <c r="AP36" s="79"/>
      <c r="AQ36" s="61"/>
      <c r="AR36" s="61"/>
      <c r="AS36" s="61"/>
      <c r="AT36" s="61"/>
      <c r="AU36" s="73"/>
      <c r="AV36" s="61"/>
      <c r="AW36" s="61"/>
      <c r="AX36" s="61"/>
    </row>
    <row r="37" spans="1:50" s="75" customFormat="1" ht="96.75" customHeight="1" x14ac:dyDescent="0.2">
      <c r="A37" s="88">
        <v>381</v>
      </c>
      <c r="B37" s="57" t="s">
        <v>649</v>
      </c>
      <c r="C37" s="88">
        <v>10</v>
      </c>
      <c r="D37" s="88"/>
      <c r="E37" s="50" t="s">
        <v>1125</v>
      </c>
      <c r="F37" s="51">
        <v>2013</v>
      </c>
      <c r="G37" s="51" t="s">
        <v>1124</v>
      </c>
      <c r="H37" s="51" t="s">
        <v>1123</v>
      </c>
      <c r="I37" s="89" t="s">
        <v>1122</v>
      </c>
      <c r="J37" s="52" t="s">
        <v>1121</v>
      </c>
      <c r="K37" s="93" t="s">
        <v>1120</v>
      </c>
      <c r="L37" s="51" t="s">
        <v>1119</v>
      </c>
      <c r="M37" s="51" t="s">
        <v>1118</v>
      </c>
      <c r="N37" s="51" t="s">
        <v>1117</v>
      </c>
      <c r="O37" s="51" t="s">
        <v>1116</v>
      </c>
      <c r="P37" s="58" t="s">
        <v>1115</v>
      </c>
      <c r="Q37" s="94">
        <f>+ROUND((U37/1700),2)</f>
        <v>1.55</v>
      </c>
      <c r="R37" s="52">
        <v>0</v>
      </c>
      <c r="S37" s="55">
        <v>1800</v>
      </c>
      <c r="T37" s="55">
        <v>827</v>
      </c>
      <c r="U37" s="55">
        <f>+R37+S37+T37</f>
        <v>2627</v>
      </c>
      <c r="V37" s="61">
        <v>90</v>
      </c>
      <c r="W37" s="72">
        <v>100</v>
      </c>
      <c r="X37" s="36" t="s">
        <v>773</v>
      </c>
      <c r="Y37" s="57">
        <v>3</v>
      </c>
      <c r="Z37" s="57">
        <v>4</v>
      </c>
      <c r="AA37" s="57">
        <v>7</v>
      </c>
      <c r="AB37" s="50">
        <v>4</v>
      </c>
      <c r="AC37" s="50" t="s">
        <v>1038</v>
      </c>
      <c r="AD37" s="50" t="s">
        <v>656</v>
      </c>
      <c r="AE37" s="58" t="s">
        <v>655</v>
      </c>
      <c r="AF37" s="61">
        <v>90</v>
      </c>
      <c r="AG37" s="73" t="s">
        <v>782</v>
      </c>
      <c r="AH37" s="61" t="s">
        <v>781</v>
      </c>
      <c r="AI37" s="61">
        <v>90</v>
      </c>
      <c r="AJ37" s="61"/>
      <c r="AK37" s="61"/>
      <c r="AL37" s="61"/>
      <c r="AM37" s="61"/>
      <c r="AN37" s="61"/>
      <c r="AO37" s="61"/>
      <c r="AP37" s="61"/>
      <c r="AQ37" s="61"/>
      <c r="AR37" s="61"/>
      <c r="AS37" s="61"/>
      <c r="AT37" s="61"/>
      <c r="AU37" s="73"/>
      <c r="AV37" s="61"/>
      <c r="AW37" s="61"/>
      <c r="AX37" s="61"/>
    </row>
    <row r="38" spans="1:50" s="75" customFormat="1" ht="107.25" customHeight="1" x14ac:dyDescent="0.2">
      <c r="A38" s="88">
        <v>381</v>
      </c>
      <c r="B38" s="57" t="s">
        <v>649</v>
      </c>
      <c r="C38" s="88">
        <v>29</v>
      </c>
      <c r="D38" s="88"/>
      <c r="E38" s="50" t="s">
        <v>1114</v>
      </c>
      <c r="F38" s="51">
        <v>15902</v>
      </c>
      <c r="G38" s="51" t="s">
        <v>1113</v>
      </c>
      <c r="H38" s="51" t="s">
        <v>1096</v>
      </c>
      <c r="I38" s="89" t="s">
        <v>1112</v>
      </c>
      <c r="J38" s="90">
        <v>162501</v>
      </c>
      <c r="K38" s="91" t="s">
        <v>1038</v>
      </c>
      <c r="L38" s="51" t="s">
        <v>972</v>
      </c>
      <c r="M38" s="51" t="s">
        <v>971</v>
      </c>
      <c r="N38" s="95" t="s">
        <v>1111</v>
      </c>
      <c r="O38" s="95" t="s">
        <v>1110</v>
      </c>
      <c r="P38" s="58" t="s">
        <v>1109</v>
      </c>
      <c r="Q38" s="52">
        <v>0</v>
      </c>
      <c r="R38" s="52">
        <v>0</v>
      </c>
      <c r="S38" s="52">
        <v>0</v>
      </c>
      <c r="T38" s="52">
        <v>0</v>
      </c>
      <c r="U38" s="52">
        <f>+R38+S38+T38</f>
        <v>0</v>
      </c>
      <c r="V38" s="61"/>
      <c r="W38" s="72">
        <v>100</v>
      </c>
      <c r="X38" s="36" t="s">
        <v>966</v>
      </c>
      <c r="Y38" s="57">
        <v>2</v>
      </c>
      <c r="Z38" s="57">
        <v>5</v>
      </c>
      <c r="AA38" s="57">
        <v>6</v>
      </c>
      <c r="AB38" s="50">
        <v>17</v>
      </c>
      <c r="AC38" s="50" t="s">
        <v>1038</v>
      </c>
      <c r="AD38" s="50"/>
      <c r="AE38" s="58" t="s">
        <v>655</v>
      </c>
      <c r="AF38" s="61">
        <v>100</v>
      </c>
      <c r="AG38" s="73" t="s">
        <v>723</v>
      </c>
      <c r="AH38" s="61" t="s">
        <v>666</v>
      </c>
      <c r="AI38" s="61">
        <v>100</v>
      </c>
      <c r="AJ38" s="61"/>
      <c r="AK38" s="61"/>
      <c r="AL38" s="61"/>
      <c r="AM38" s="61"/>
      <c r="AN38" s="61"/>
      <c r="AO38" s="61"/>
      <c r="AP38" s="61"/>
      <c r="AQ38" s="61"/>
      <c r="AR38" s="61"/>
      <c r="AS38" s="61"/>
      <c r="AT38" s="61"/>
      <c r="AU38" s="73"/>
      <c r="AV38" s="61"/>
      <c r="AW38" s="61"/>
      <c r="AX38" s="61"/>
    </row>
    <row r="39" spans="1:50" s="75" customFormat="1" ht="51" x14ac:dyDescent="0.2">
      <c r="A39" s="88"/>
      <c r="B39" s="57"/>
      <c r="C39" s="88"/>
      <c r="D39" s="88"/>
      <c r="E39" s="50"/>
      <c r="F39" s="51"/>
      <c r="G39" s="51"/>
      <c r="H39" s="51"/>
      <c r="I39" s="89"/>
      <c r="J39" s="90"/>
      <c r="K39" s="91"/>
      <c r="L39" s="51"/>
      <c r="M39" s="51"/>
      <c r="N39" s="95"/>
      <c r="O39" s="95"/>
      <c r="P39" s="58" t="s">
        <v>1416</v>
      </c>
      <c r="Q39" s="52">
        <v>0</v>
      </c>
      <c r="R39" s="52">
        <v>0</v>
      </c>
      <c r="S39" s="52">
        <v>0</v>
      </c>
      <c r="T39" s="52">
        <v>0</v>
      </c>
      <c r="U39" s="52">
        <v>0</v>
      </c>
      <c r="V39" s="61"/>
      <c r="W39" s="72">
        <v>100</v>
      </c>
      <c r="X39" s="36" t="s">
        <v>966</v>
      </c>
      <c r="Y39" s="57">
        <v>2</v>
      </c>
      <c r="Z39" s="57">
        <v>5</v>
      </c>
      <c r="AA39" s="57">
        <v>6</v>
      </c>
      <c r="AB39" s="50">
        <v>17</v>
      </c>
      <c r="AC39" s="50" t="s">
        <v>1038</v>
      </c>
      <c r="AD39" s="50"/>
      <c r="AE39" s="58" t="s">
        <v>655</v>
      </c>
      <c r="AF39" s="61">
        <v>100</v>
      </c>
      <c r="AG39" s="73" t="s">
        <v>723</v>
      </c>
      <c r="AH39" s="61" t="s">
        <v>666</v>
      </c>
      <c r="AI39" s="61">
        <v>100</v>
      </c>
      <c r="AJ39" s="61"/>
      <c r="AK39" s="61"/>
      <c r="AL39" s="61"/>
      <c r="AM39" s="61"/>
      <c r="AN39" s="61"/>
      <c r="AO39" s="61"/>
      <c r="AP39" s="61"/>
      <c r="AQ39" s="61"/>
      <c r="AR39" s="61"/>
      <c r="AS39" s="61"/>
      <c r="AT39" s="61"/>
      <c r="AU39" s="73"/>
      <c r="AV39" s="61"/>
      <c r="AW39" s="61"/>
      <c r="AX39" s="61"/>
    </row>
    <row r="40" spans="1:50" s="75" customFormat="1" ht="133.5" customHeight="1" x14ac:dyDescent="0.2">
      <c r="A40" s="88">
        <v>381</v>
      </c>
      <c r="B40" s="57" t="s">
        <v>649</v>
      </c>
      <c r="C40" s="88">
        <v>32</v>
      </c>
      <c r="D40" s="88"/>
      <c r="E40" s="50" t="s">
        <v>708</v>
      </c>
      <c r="F40" s="51">
        <v>3702</v>
      </c>
      <c r="G40" s="51" t="s">
        <v>1108</v>
      </c>
      <c r="H40" s="51" t="s">
        <v>1107</v>
      </c>
      <c r="I40" s="89" t="s">
        <v>1106</v>
      </c>
      <c r="J40" s="90">
        <v>83883</v>
      </c>
      <c r="K40" s="91" t="s">
        <v>1038</v>
      </c>
      <c r="L40" s="51" t="s">
        <v>705</v>
      </c>
      <c r="M40" s="51" t="s">
        <v>704</v>
      </c>
      <c r="N40" s="51" t="s">
        <v>958</v>
      </c>
      <c r="O40" s="51" t="s">
        <v>957</v>
      </c>
      <c r="P40" s="58" t="s">
        <v>1402</v>
      </c>
      <c r="Q40" s="55" t="s">
        <v>1105</v>
      </c>
      <c r="R40" s="55">
        <v>0</v>
      </c>
      <c r="S40" s="55">
        <v>3000</v>
      </c>
      <c r="T40" s="55">
        <v>18000</v>
      </c>
      <c r="U40" s="55">
        <v>21000</v>
      </c>
      <c r="V40" s="61">
        <v>100</v>
      </c>
      <c r="W40" s="72">
        <v>100</v>
      </c>
      <c r="X40" s="36" t="s">
        <v>700</v>
      </c>
      <c r="Y40" s="61" t="s">
        <v>699</v>
      </c>
      <c r="Z40" s="61" t="s">
        <v>698</v>
      </c>
      <c r="AA40" s="61" t="s">
        <v>697</v>
      </c>
      <c r="AB40" s="50" t="s">
        <v>696</v>
      </c>
      <c r="AC40" s="50"/>
      <c r="AD40" s="50" t="s">
        <v>1051</v>
      </c>
      <c r="AE40" s="58" t="s">
        <v>655</v>
      </c>
      <c r="AF40" s="61">
        <v>100</v>
      </c>
      <c r="AG40" s="73" t="s">
        <v>956</v>
      </c>
      <c r="AH40" s="61"/>
      <c r="AI40" s="61">
        <v>90</v>
      </c>
      <c r="AJ40" s="74" t="s">
        <v>1104</v>
      </c>
      <c r="AK40" s="61"/>
      <c r="AL40" s="61">
        <v>10</v>
      </c>
      <c r="AM40" s="74"/>
      <c r="AN40" s="61"/>
      <c r="AO40" s="61"/>
      <c r="AP40" s="74"/>
      <c r="AQ40" s="61"/>
      <c r="AR40" s="61"/>
      <c r="AS40" s="61"/>
      <c r="AT40" s="61"/>
      <c r="AU40" s="73"/>
      <c r="AV40" s="61"/>
      <c r="AW40" s="61"/>
      <c r="AX40" s="61"/>
    </row>
    <row r="41" spans="1:50" s="75" customFormat="1" ht="102" x14ac:dyDescent="0.2">
      <c r="A41" s="88">
        <v>381</v>
      </c>
      <c r="B41" s="57" t="s">
        <v>649</v>
      </c>
      <c r="C41" s="88">
        <v>12</v>
      </c>
      <c r="D41" s="88"/>
      <c r="E41" s="71" t="s">
        <v>1103</v>
      </c>
      <c r="F41" s="51">
        <v>7705</v>
      </c>
      <c r="G41" s="51" t="s">
        <v>1102</v>
      </c>
      <c r="H41" s="51" t="s">
        <v>1096</v>
      </c>
      <c r="I41" s="86" t="s">
        <v>1101</v>
      </c>
      <c r="J41" s="90">
        <v>131219</v>
      </c>
      <c r="K41" s="91" t="s">
        <v>1038</v>
      </c>
      <c r="L41" s="51" t="s">
        <v>1005</v>
      </c>
      <c r="M41" s="51" t="s">
        <v>1004</v>
      </c>
      <c r="N41" s="86" t="s">
        <v>1100</v>
      </c>
      <c r="O41" s="51" t="s">
        <v>1099</v>
      </c>
      <c r="P41" s="58" t="s">
        <v>1457</v>
      </c>
      <c r="Q41" s="55">
        <v>0</v>
      </c>
      <c r="R41" s="55">
        <v>0</v>
      </c>
      <c r="S41" s="55">
        <v>0</v>
      </c>
      <c r="T41" s="55">
        <v>0</v>
      </c>
      <c r="U41" s="55">
        <f>+R41+S41+T41</f>
        <v>0</v>
      </c>
      <c r="V41" s="61"/>
      <c r="W41" s="72">
        <v>100</v>
      </c>
      <c r="X41" s="33" t="s">
        <v>951</v>
      </c>
      <c r="Y41" s="57">
        <v>6</v>
      </c>
      <c r="Z41" s="57">
        <v>1</v>
      </c>
      <c r="AA41" s="57">
        <v>2</v>
      </c>
      <c r="AB41" s="50">
        <v>19</v>
      </c>
      <c r="AC41" s="50">
        <v>124</v>
      </c>
      <c r="AD41" s="50">
        <v>0</v>
      </c>
      <c r="AE41" s="58" t="s">
        <v>655</v>
      </c>
      <c r="AF41" s="61">
        <v>100</v>
      </c>
      <c r="AG41" s="73" t="s">
        <v>1000</v>
      </c>
      <c r="AH41" s="61"/>
      <c r="AI41" s="61">
        <v>100</v>
      </c>
      <c r="AJ41" s="61"/>
      <c r="AK41" s="61"/>
      <c r="AL41" s="61"/>
      <c r="AM41" s="61"/>
      <c r="AN41" s="61"/>
      <c r="AO41" s="61"/>
      <c r="AP41" s="61"/>
      <c r="AQ41" s="61"/>
      <c r="AR41" s="61"/>
      <c r="AS41" s="61"/>
      <c r="AT41" s="61"/>
      <c r="AU41" s="73"/>
      <c r="AV41" s="61"/>
      <c r="AW41" s="61"/>
      <c r="AX41" s="61"/>
    </row>
    <row r="42" spans="1:50" s="75" customFormat="1" ht="102" x14ac:dyDescent="0.2">
      <c r="A42" s="88">
        <v>381</v>
      </c>
      <c r="B42" s="57" t="s">
        <v>649</v>
      </c>
      <c r="C42" s="88">
        <v>15</v>
      </c>
      <c r="D42" s="88"/>
      <c r="E42" s="50" t="s">
        <v>1098</v>
      </c>
      <c r="F42" s="51">
        <v>15243</v>
      </c>
      <c r="G42" s="51" t="s">
        <v>1097</v>
      </c>
      <c r="H42" s="51" t="s">
        <v>1096</v>
      </c>
      <c r="I42" s="96" t="s">
        <v>1095</v>
      </c>
      <c r="J42" s="90">
        <v>94200</v>
      </c>
      <c r="K42" s="91" t="s">
        <v>1038</v>
      </c>
      <c r="L42" s="83" t="s">
        <v>1094</v>
      </c>
      <c r="M42" s="51" t="s">
        <v>1093</v>
      </c>
      <c r="N42" s="95"/>
      <c r="O42" s="95"/>
      <c r="P42" s="58" t="s">
        <v>1458</v>
      </c>
      <c r="Q42" s="55" t="s">
        <v>1092</v>
      </c>
      <c r="R42" s="55">
        <v>0</v>
      </c>
      <c r="S42" s="55">
        <v>87</v>
      </c>
      <c r="T42" s="55">
        <v>104</v>
      </c>
      <c r="U42" s="55">
        <f>+R42+S42+T42</f>
        <v>191</v>
      </c>
      <c r="V42" s="61">
        <v>100</v>
      </c>
      <c r="W42" s="72">
        <v>100</v>
      </c>
      <c r="X42" s="61"/>
      <c r="Y42" s="57"/>
      <c r="Z42" s="57"/>
      <c r="AA42" s="57"/>
      <c r="AB42" s="50"/>
      <c r="AC42" s="50"/>
      <c r="AD42" s="50"/>
      <c r="AE42" s="58" t="s">
        <v>655</v>
      </c>
      <c r="AF42" s="61">
        <v>100</v>
      </c>
      <c r="AG42" s="73" t="s">
        <v>980</v>
      </c>
      <c r="AH42" s="61" t="s">
        <v>1091</v>
      </c>
      <c r="AI42" s="61">
        <v>100</v>
      </c>
      <c r="AJ42" s="61"/>
      <c r="AK42" s="61"/>
      <c r="AL42" s="61"/>
      <c r="AM42" s="61"/>
      <c r="AN42" s="61"/>
      <c r="AO42" s="61"/>
      <c r="AP42" s="61"/>
      <c r="AQ42" s="61"/>
      <c r="AR42" s="61"/>
      <c r="AS42" s="61"/>
      <c r="AT42" s="61"/>
      <c r="AU42" s="73"/>
      <c r="AV42" s="61"/>
      <c r="AW42" s="61"/>
      <c r="AX42" s="61"/>
    </row>
    <row r="43" spans="1:50" ht="89.25" x14ac:dyDescent="0.2">
      <c r="A43" s="88">
        <v>381</v>
      </c>
      <c r="B43" s="57" t="s">
        <v>649</v>
      </c>
      <c r="C43" s="88">
        <v>15</v>
      </c>
      <c r="D43" s="88"/>
      <c r="E43" s="71" t="s">
        <v>1090</v>
      </c>
      <c r="F43" s="51">
        <v>5232</v>
      </c>
      <c r="G43" s="51" t="s">
        <v>1089</v>
      </c>
      <c r="H43" s="51" t="s">
        <v>1088</v>
      </c>
      <c r="I43" s="51" t="s">
        <v>1087</v>
      </c>
      <c r="J43" s="90">
        <v>114113</v>
      </c>
      <c r="K43" s="91" t="s">
        <v>1057</v>
      </c>
      <c r="L43" s="51" t="s">
        <v>1086</v>
      </c>
      <c r="M43" s="51" t="s">
        <v>1085</v>
      </c>
      <c r="N43" s="95"/>
      <c r="O43" s="95"/>
      <c r="P43" s="58" t="s">
        <v>1417</v>
      </c>
      <c r="Q43" s="55" t="s">
        <v>1084</v>
      </c>
      <c r="R43" s="55">
        <v>0</v>
      </c>
      <c r="S43" s="55">
        <v>70</v>
      </c>
      <c r="T43" s="55">
        <v>35</v>
      </c>
      <c r="U43" s="55">
        <f>+R43+S43+T43</f>
        <v>105</v>
      </c>
      <c r="V43" s="79">
        <v>100</v>
      </c>
      <c r="W43" s="97">
        <v>100</v>
      </c>
      <c r="X43" s="79"/>
      <c r="Y43" s="98">
        <v>6</v>
      </c>
      <c r="Z43" s="98">
        <v>4</v>
      </c>
      <c r="AA43" s="98">
        <v>2</v>
      </c>
      <c r="AB43" s="88">
        <v>17</v>
      </c>
      <c r="AC43" s="88" t="s">
        <v>1057</v>
      </c>
      <c r="AD43" s="88"/>
      <c r="AE43" s="58" t="s">
        <v>655</v>
      </c>
      <c r="AF43" s="79">
        <v>100</v>
      </c>
      <c r="AG43" s="73" t="s">
        <v>980</v>
      </c>
      <c r="AH43" s="61" t="s">
        <v>987</v>
      </c>
      <c r="AI43" s="61">
        <v>100</v>
      </c>
      <c r="AJ43" s="79"/>
      <c r="AK43" s="79"/>
      <c r="AL43" s="79"/>
      <c r="AM43" s="79"/>
      <c r="AN43" s="79"/>
      <c r="AO43" s="79"/>
      <c r="AP43" s="79"/>
      <c r="AQ43" s="79"/>
      <c r="AR43" s="79"/>
      <c r="AS43" s="79"/>
      <c r="AT43" s="79"/>
      <c r="AU43" s="92"/>
      <c r="AV43" s="79"/>
      <c r="AW43" s="79"/>
      <c r="AX43" s="79"/>
    </row>
    <row r="44" spans="1:50" ht="114.75" x14ac:dyDescent="0.2">
      <c r="A44" s="88">
        <v>381</v>
      </c>
      <c r="B44" s="57" t="s">
        <v>649</v>
      </c>
      <c r="C44" s="88">
        <v>5</v>
      </c>
      <c r="D44" s="88"/>
      <c r="E44" s="50" t="s">
        <v>863</v>
      </c>
      <c r="F44" s="51">
        <v>11711</v>
      </c>
      <c r="G44" s="51" t="s">
        <v>1083</v>
      </c>
      <c r="H44" s="95">
        <v>2000</v>
      </c>
      <c r="I44" s="95" t="s">
        <v>1082</v>
      </c>
      <c r="J44" s="90">
        <v>53678</v>
      </c>
      <c r="K44" s="88" t="s">
        <v>1057</v>
      </c>
      <c r="L44" s="95"/>
      <c r="M44" s="51" t="s">
        <v>1081</v>
      </c>
      <c r="N44" s="83" t="s">
        <v>1080</v>
      </c>
      <c r="O44" s="62" t="s">
        <v>1079</v>
      </c>
      <c r="P44" s="58" t="s">
        <v>1418</v>
      </c>
      <c r="Q44" s="90">
        <v>0</v>
      </c>
      <c r="R44" s="90">
        <v>0</v>
      </c>
      <c r="S44" s="99">
        <v>0</v>
      </c>
      <c r="T44" s="99">
        <v>0</v>
      </c>
      <c r="U44" s="99">
        <v>0</v>
      </c>
      <c r="V44" s="79">
        <v>70</v>
      </c>
      <c r="W44" s="97">
        <v>100</v>
      </c>
      <c r="X44" s="31" t="s">
        <v>742</v>
      </c>
      <c r="Y44" s="98">
        <v>3</v>
      </c>
      <c r="Z44" s="98">
        <v>11</v>
      </c>
      <c r="AA44" s="98">
        <v>5</v>
      </c>
      <c r="AB44" s="88">
        <v>4</v>
      </c>
      <c r="AC44" s="88" t="s">
        <v>1057</v>
      </c>
      <c r="AD44" s="88" t="s">
        <v>858</v>
      </c>
      <c r="AE44" s="58" t="s">
        <v>655</v>
      </c>
      <c r="AF44" s="79">
        <v>21</v>
      </c>
      <c r="AG44" s="79"/>
      <c r="AH44" s="79"/>
      <c r="AI44" s="79"/>
      <c r="AJ44" s="79"/>
      <c r="AK44" s="61" t="s">
        <v>1078</v>
      </c>
      <c r="AL44" s="79">
        <v>21</v>
      </c>
      <c r="AM44" s="79"/>
      <c r="AN44" s="79"/>
      <c r="AO44" s="79"/>
      <c r="AP44" s="79"/>
      <c r="AQ44" s="79"/>
      <c r="AR44" s="79"/>
      <c r="AS44" s="79"/>
      <c r="AT44" s="79"/>
      <c r="AU44" s="92"/>
      <c r="AV44" s="79"/>
      <c r="AW44" s="79"/>
      <c r="AX44" s="79"/>
    </row>
    <row r="45" spans="1:50" ht="25.5" x14ac:dyDescent="0.2">
      <c r="A45" s="88"/>
      <c r="B45" s="57"/>
      <c r="C45" s="88"/>
      <c r="D45" s="88"/>
      <c r="E45" s="50"/>
      <c r="F45" s="51"/>
      <c r="G45" s="51"/>
      <c r="H45" s="95"/>
      <c r="I45" s="95"/>
      <c r="J45" s="90"/>
      <c r="K45" s="88"/>
      <c r="L45" s="95"/>
      <c r="M45" s="51"/>
      <c r="N45" s="83"/>
      <c r="O45" s="62"/>
      <c r="P45" s="58" t="s">
        <v>1419</v>
      </c>
      <c r="Q45" s="90">
        <v>0</v>
      </c>
      <c r="R45" s="90">
        <v>0</v>
      </c>
      <c r="S45" s="99">
        <v>0</v>
      </c>
      <c r="T45" s="99">
        <v>0</v>
      </c>
      <c r="U45" s="99">
        <v>0</v>
      </c>
      <c r="V45" s="79">
        <v>70</v>
      </c>
      <c r="W45" s="97">
        <v>100</v>
      </c>
      <c r="X45" s="31" t="s">
        <v>742</v>
      </c>
      <c r="Y45" s="98"/>
      <c r="Z45" s="98"/>
      <c r="AA45" s="98"/>
      <c r="AB45" s="88">
        <v>4</v>
      </c>
      <c r="AC45" s="88"/>
      <c r="AD45" s="88"/>
      <c r="AE45" s="58" t="s">
        <v>655</v>
      </c>
      <c r="AF45" s="79">
        <v>21</v>
      </c>
      <c r="AG45" s="100"/>
      <c r="AH45" s="79"/>
      <c r="AI45" s="79"/>
      <c r="AJ45" s="79"/>
      <c r="AK45" s="79"/>
      <c r="AL45" s="79"/>
      <c r="AM45" s="79"/>
      <c r="AN45" s="79"/>
      <c r="AO45" s="79"/>
      <c r="AP45" s="79"/>
      <c r="AQ45" s="79"/>
      <c r="AR45" s="79"/>
      <c r="AS45" s="79"/>
      <c r="AT45" s="79"/>
      <c r="AU45" s="92"/>
      <c r="AV45" s="79"/>
      <c r="AW45" s="79"/>
      <c r="AX45" s="79"/>
    </row>
    <row r="46" spans="1:50" ht="25.5" x14ac:dyDescent="0.2">
      <c r="A46" s="88"/>
      <c r="B46" s="57"/>
      <c r="C46" s="88"/>
      <c r="D46" s="88"/>
      <c r="E46" s="50"/>
      <c r="F46" s="51"/>
      <c r="G46" s="51"/>
      <c r="H46" s="95"/>
      <c r="I46" s="95"/>
      <c r="J46" s="90"/>
      <c r="K46" s="88"/>
      <c r="L46" s="95"/>
      <c r="M46" s="51"/>
      <c r="N46" s="83"/>
      <c r="O46" s="62"/>
      <c r="P46" s="58" t="s">
        <v>1420</v>
      </c>
      <c r="Q46" s="90">
        <v>0</v>
      </c>
      <c r="R46" s="90">
        <v>0</v>
      </c>
      <c r="S46" s="99">
        <v>0</v>
      </c>
      <c r="T46" s="99">
        <v>0</v>
      </c>
      <c r="U46" s="99">
        <v>0</v>
      </c>
      <c r="V46" s="79">
        <v>50</v>
      </c>
      <c r="W46" s="97">
        <v>100</v>
      </c>
      <c r="X46" s="31" t="s">
        <v>742</v>
      </c>
      <c r="Y46" s="98"/>
      <c r="Z46" s="98"/>
      <c r="AA46" s="98"/>
      <c r="AB46" s="88">
        <v>4</v>
      </c>
      <c r="AC46" s="88"/>
      <c r="AD46" s="88"/>
      <c r="AE46" s="58" t="s">
        <v>655</v>
      </c>
      <c r="AF46" s="79">
        <v>21</v>
      </c>
      <c r="AG46" s="101"/>
      <c r="AH46" s="79"/>
      <c r="AI46" s="79"/>
      <c r="AJ46" s="79"/>
      <c r="AK46" s="79"/>
      <c r="AL46" s="79"/>
      <c r="AM46" s="79"/>
      <c r="AN46" s="79"/>
      <c r="AO46" s="79"/>
      <c r="AP46" s="79"/>
      <c r="AQ46" s="79"/>
      <c r="AR46" s="79"/>
      <c r="AS46" s="79"/>
      <c r="AT46" s="79"/>
      <c r="AU46" s="92"/>
      <c r="AV46" s="79"/>
      <c r="AW46" s="79"/>
      <c r="AX46" s="79"/>
    </row>
    <row r="47" spans="1:50" ht="105.75" customHeight="1" x14ac:dyDescent="0.2">
      <c r="A47" s="88">
        <v>381</v>
      </c>
      <c r="B47" s="57" t="s">
        <v>649</v>
      </c>
      <c r="C47" s="88">
        <v>29</v>
      </c>
      <c r="D47" s="88"/>
      <c r="E47" s="50" t="s">
        <v>803</v>
      </c>
      <c r="F47" s="95">
        <v>10337</v>
      </c>
      <c r="G47" s="51" t="s">
        <v>1077</v>
      </c>
      <c r="H47" s="95">
        <v>2006</v>
      </c>
      <c r="I47" s="95" t="s">
        <v>1076</v>
      </c>
      <c r="J47" s="52" t="s">
        <v>1075</v>
      </c>
      <c r="K47" s="88"/>
      <c r="L47" s="51" t="s">
        <v>1074</v>
      </c>
      <c r="M47" s="51" t="s">
        <v>1073</v>
      </c>
      <c r="N47" s="51" t="s">
        <v>1072</v>
      </c>
      <c r="O47" s="51" t="s">
        <v>1071</v>
      </c>
      <c r="P47" s="58" t="s">
        <v>1421</v>
      </c>
      <c r="Q47" s="55" t="s">
        <v>967</v>
      </c>
      <c r="R47" s="55">
        <v>0</v>
      </c>
      <c r="S47" s="94">
        <v>1800</v>
      </c>
      <c r="T47" s="78" t="s">
        <v>1070</v>
      </c>
      <c r="U47" s="78">
        <f>+R47+S47</f>
        <v>1800</v>
      </c>
      <c r="V47" s="79">
        <v>90</v>
      </c>
      <c r="W47" s="97">
        <v>100</v>
      </c>
      <c r="X47" s="36" t="s">
        <v>966</v>
      </c>
      <c r="Y47" s="98">
        <v>4</v>
      </c>
      <c r="Z47" s="98">
        <v>7</v>
      </c>
      <c r="AA47" s="98">
        <v>5</v>
      </c>
      <c r="AB47" s="88" t="s">
        <v>1069</v>
      </c>
      <c r="AC47" s="88"/>
      <c r="AD47" s="50" t="s">
        <v>1068</v>
      </c>
      <c r="AE47" s="58" t="s">
        <v>655</v>
      </c>
      <c r="AF47" s="79">
        <v>90</v>
      </c>
      <c r="AG47" s="92" t="s">
        <v>723</v>
      </c>
      <c r="AH47" s="61" t="s">
        <v>722</v>
      </c>
      <c r="AI47" s="79">
        <v>90</v>
      </c>
      <c r="AJ47" s="79"/>
      <c r="AK47" s="79"/>
      <c r="AL47" s="79"/>
      <c r="AM47" s="79"/>
      <c r="AN47" s="79"/>
      <c r="AO47" s="79"/>
      <c r="AP47" s="79"/>
      <c r="AQ47" s="79"/>
      <c r="AR47" s="79"/>
      <c r="AS47" s="79"/>
      <c r="AT47" s="79"/>
      <c r="AU47" s="92"/>
      <c r="AV47" s="79"/>
      <c r="AW47" s="79"/>
      <c r="AX47" s="79"/>
    </row>
    <row r="48" spans="1:50" ht="165.75" customHeight="1" x14ac:dyDescent="0.2">
      <c r="A48" s="88">
        <v>381</v>
      </c>
      <c r="B48" s="102" t="s">
        <v>1067</v>
      </c>
      <c r="C48" s="88">
        <v>32</v>
      </c>
      <c r="D48" s="88"/>
      <c r="E48" s="50" t="s">
        <v>1066</v>
      </c>
      <c r="F48" s="51" t="s">
        <v>1060</v>
      </c>
      <c r="G48" s="51" t="s">
        <v>1065</v>
      </c>
      <c r="H48" s="95">
        <v>2001</v>
      </c>
      <c r="I48" s="51" t="s">
        <v>1064</v>
      </c>
      <c r="J48" s="90">
        <v>81613</v>
      </c>
      <c r="K48" s="88" t="s">
        <v>1057</v>
      </c>
      <c r="L48" s="51" t="s">
        <v>1056</v>
      </c>
      <c r="M48" s="51" t="s">
        <v>1055</v>
      </c>
      <c r="N48" s="51" t="s">
        <v>1054</v>
      </c>
      <c r="O48" s="51" t="s">
        <v>1063</v>
      </c>
      <c r="P48" s="103" t="s">
        <v>1402</v>
      </c>
      <c r="Q48" s="55" t="s">
        <v>1052</v>
      </c>
      <c r="R48" s="55">
        <v>0</v>
      </c>
      <c r="S48" s="55">
        <v>18000</v>
      </c>
      <c r="T48" s="55">
        <v>18000</v>
      </c>
      <c r="U48" s="55">
        <v>36000</v>
      </c>
      <c r="V48" s="79">
        <v>100</v>
      </c>
      <c r="W48" s="97">
        <v>100</v>
      </c>
      <c r="X48" s="36" t="s">
        <v>700</v>
      </c>
      <c r="Y48" s="61" t="s">
        <v>699</v>
      </c>
      <c r="Z48" s="61" t="s">
        <v>698</v>
      </c>
      <c r="AA48" s="61" t="s">
        <v>697</v>
      </c>
      <c r="AB48" s="50" t="s">
        <v>696</v>
      </c>
      <c r="AC48" s="88"/>
      <c r="AD48" s="50" t="s">
        <v>1051</v>
      </c>
      <c r="AE48" s="58" t="s">
        <v>655</v>
      </c>
      <c r="AF48" s="79">
        <v>100</v>
      </c>
      <c r="AG48" s="92" t="s">
        <v>956</v>
      </c>
      <c r="AH48" s="79"/>
      <c r="AI48" s="79">
        <v>100</v>
      </c>
      <c r="AJ48" s="79"/>
      <c r="AK48" s="79"/>
      <c r="AL48" s="79"/>
      <c r="AM48" s="79"/>
      <c r="AN48" s="79"/>
      <c r="AO48" s="79"/>
      <c r="AP48" s="79"/>
      <c r="AQ48" s="79"/>
      <c r="AR48" s="79"/>
      <c r="AS48" s="79"/>
      <c r="AT48" s="79"/>
      <c r="AU48" s="92"/>
      <c r="AV48" s="79"/>
      <c r="AW48" s="79"/>
      <c r="AX48" s="79"/>
    </row>
    <row r="49" spans="1:50" ht="168" customHeight="1" x14ac:dyDescent="0.2">
      <c r="A49" s="88">
        <v>381</v>
      </c>
      <c r="B49" s="102" t="s">
        <v>1062</v>
      </c>
      <c r="C49" s="88">
        <v>32</v>
      </c>
      <c r="D49" s="88"/>
      <c r="E49" s="50" t="s">
        <v>1061</v>
      </c>
      <c r="F49" s="51" t="s">
        <v>1060</v>
      </c>
      <c r="G49" s="95" t="s">
        <v>1059</v>
      </c>
      <c r="H49" s="95">
        <v>2001</v>
      </c>
      <c r="I49" s="95" t="s">
        <v>1058</v>
      </c>
      <c r="J49" s="90">
        <v>91632</v>
      </c>
      <c r="K49" s="88" t="s">
        <v>1057</v>
      </c>
      <c r="L49" s="51" t="s">
        <v>1056</v>
      </c>
      <c r="M49" s="51" t="s">
        <v>1055</v>
      </c>
      <c r="N49" s="51" t="s">
        <v>1054</v>
      </c>
      <c r="O49" s="51" t="s">
        <v>1053</v>
      </c>
      <c r="P49" s="103" t="s">
        <v>1402</v>
      </c>
      <c r="Q49" s="55" t="s">
        <v>1052</v>
      </c>
      <c r="R49" s="55">
        <v>0</v>
      </c>
      <c r="S49" s="55">
        <v>18000</v>
      </c>
      <c r="T49" s="55">
        <v>18000</v>
      </c>
      <c r="U49" s="55">
        <v>36000</v>
      </c>
      <c r="V49" s="79">
        <v>100</v>
      </c>
      <c r="W49" s="97">
        <v>100</v>
      </c>
      <c r="X49" s="36" t="s">
        <v>700</v>
      </c>
      <c r="Y49" s="61" t="s">
        <v>699</v>
      </c>
      <c r="Z49" s="61" t="s">
        <v>698</v>
      </c>
      <c r="AA49" s="61" t="s">
        <v>697</v>
      </c>
      <c r="AB49" s="50" t="s">
        <v>696</v>
      </c>
      <c r="AC49" s="88"/>
      <c r="AD49" s="50" t="s">
        <v>1051</v>
      </c>
      <c r="AE49" s="58" t="s">
        <v>655</v>
      </c>
      <c r="AF49" s="79">
        <v>100</v>
      </c>
      <c r="AG49" s="92" t="s">
        <v>956</v>
      </c>
      <c r="AH49" s="79"/>
      <c r="AI49" s="79">
        <v>100</v>
      </c>
      <c r="AJ49" s="79"/>
      <c r="AK49" s="79"/>
      <c r="AL49" s="79"/>
      <c r="AM49" s="79"/>
      <c r="AN49" s="79"/>
      <c r="AO49" s="79"/>
      <c r="AP49" s="79"/>
      <c r="AQ49" s="79"/>
      <c r="AR49" s="79"/>
      <c r="AS49" s="79"/>
      <c r="AT49" s="79"/>
      <c r="AU49" s="92"/>
      <c r="AV49" s="79"/>
      <c r="AW49" s="79"/>
      <c r="AX49" s="79"/>
    </row>
    <row r="50" spans="1:50" s="62" customFormat="1" ht="260.25" customHeight="1" x14ac:dyDescent="0.25">
      <c r="A50" s="50">
        <v>381</v>
      </c>
      <c r="B50" s="51" t="s">
        <v>649</v>
      </c>
      <c r="C50" s="50">
        <v>30</v>
      </c>
      <c r="D50" s="50"/>
      <c r="E50" s="50" t="s">
        <v>1050</v>
      </c>
      <c r="F50" s="51" t="s">
        <v>1049</v>
      </c>
      <c r="G50" s="51" t="s">
        <v>1048</v>
      </c>
      <c r="H50" s="89" t="s">
        <v>1047</v>
      </c>
      <c r="I50" s="104" t="s">
        <v>1046</v>
      </c>
      <c r="J50" s="52">
        <v>95927.93</v>
      </c>
      <c r="K50" s="50" t="s">
        <v>1038</v>
      </c>
      <c r="L50" s="51" t="s">
        <v>994</v>
      </c>
      <c r="M50" s="51" t="s">
        <v>1045</v>
      </c>
      <c r="N50" s="104" t="s">
        <v>1044</v>
      </c>
      <c r="O50" s="51" t="s">
        <v>1043</v>
      </c>
      <c r="P50" s="105" t="s">
        <v>1422</v>
      </c>
      <c r="Q50" s="54" t="s">
        <v>1042</v>
      </c>
      <c r="R50" s="52">
        <v>0</v>
      </c>
      <c r="S50" s="52">
        <v>0</v>
      </c>
      <c r="T50" s="54" t="s">
        <v>1041</v>
      </c>
      <c r="U50" s="54" t="s">
        <v>1041</v>
      </c>
      <c r="V50" s="61">
        <v>80</v>
      </c>
      <c r="W50" s="72">
        <v>100</v>
      </c>
      <c r="X50" s="38" t="s">
        <v>670</v>
      </c>
      <c r="Y50" s="57">
        <v>4</v>
      </c>
      <c r="Z50" s="57">
        <v>6</v>
      </c>
      <c r="AA50" s="57">
        <v>1</v>
      </c>
      <c r="AB50" s="50">
        <v>35</v>
      </c>
      <c r="AC50" s="50" t="s">
        <v>1038</v>
      </c>
      <c r="AD50" s="50" t="s">
        <v>656</v>
      </c>
      <c r="AE50" s="58" t="s">
        <v>655</v>
      </c>
      <c r="AF50" s="61">
        <v>0</v>
      </c>
      <c r="AG50" s="54" t="s">
        <v>1037</v>
      </c>
      <c r="AH50" s="61"/>
      <c r="AI50" s="61">
        <v>50</v>
      </c>
      <c r="AJ50" s="61"/>
      <c r="AK50" s="61"/>
      <c r="AL50" s="61"/>
      <c r="AM50" s="61"/>
      <c r="AN50" s="61"/>
      <c r="AO50" s="61"/>
      <c r="AP50" s="61"/>
      <c r="AQ50" s="61"/>
      <c r="AR50" s="61"/>
      <c r="AS50" s="61"/>
      <c r="AT50" s="61"/>
      <c r="AU50" s="73"/>
      <c r="AV50" s="61"/>
      <c r="AW50" s="61"/>
      <c r="AX50" s="61"/>
    </row>
    <row r="51" spans="1:50" s="62" customFormat="1" ht="294.75" customHeight="1" x14ac:dyDescent="0.25">
      <c r="A51" s="50"/>
      <c r="B51" s="51"/>
      <c r="C51" s="50"/>
      <c r="D51" s="50"/>
      <c r="E51" s="50"/>
      <c r="F51" s="51"/>
      <c r="G51" s="51"/>
      <c r="H51" s="89"/>
      <c r="I51" s="106"/>
      <c r="J51" s="52"/>
      <c r="K51" s="50"/>
      <c r="L51" s="83"/>
      <c r="M51" s="51"/>
      <c r="N51" s="104"/>
      <c r="O51" s="51"/>
      <c r="P51" s="105" t="s">
        <v>1423</v>
      </c>
      <c r="Q51" s="54" t="s">
        <v>1040</v>
      </c>
      <c r="R51" s="107">
        <v>0</v>
      </c>
      <c r="S51" s="52">
        <v>0</v>
      </c>
      <c r="T51" s="54" t="s">
        <v>1040</v>
      </c>
      <c r="U51" s="54" t="s">
        <v>1040</v>
      </c>
      <c r="V51" s="61">
        <v>10</v>
      </c>
      <c r="W51" s="72">
        <v>100</v>
      </c>
      <c r="X51" s="36" t="s">
        <v>1039</v>
      </c>
      <c r="Y51" s="57">
        <v>4</v>
      </c>
      <c r="Z51" s="57">
        <v>2</v>
      </c>
      <c r="AA51" s="57">
        <v>1</v>
      </c>
      <c r="AB51" s="50">
        <v>35</v>
      </c>
      <c r="AC51" s="50" t="s">
        <v>1038</v>
      </c>
      <c r="AD51" s="50" t="s">
        <v>656</v>
      </c>
      <c r="AE51" s="58" t="s">
        <v>655</v>
      </c>
      <c r="AF51" s="61">
        <v>0</v>
      </c>
      <c r="AG51" s="54" t="s">
        <v>1037</v>
      </c>
      <c r="AH51" s="61"/>
      <c r="AI51" s="61">
        <v>70</v>
      </c>
      <c r="AJ51" s="61"/>
      <c r="AK51" s="61"/>
      <c r="AL51" s="61"/>
      <c r="AM51" s="61"/>
      <c r="AN51" s="61"/>
      <c r="AO51" s="61"/>
      <c r="AP51" s="61"/>
      <c r="AQ51" s="61"/>
      <c r="AR51" s="61"/>
      <c r="AS51" s="61"/>
      <c r="AT51" s="61"/>
      <c r="AU51" s="73"/>
      <c r="AV51" s="61"/>
      <c r="AW51" s="61"/>
      <c r="AX51" s="61"/>
    </row>
    <row r="52" spans="1:50" ht="127.5" x14ac:dyDescent="0.2">
      <c r="A52" s="108">
        <v>381</v>
      </c>
      <c r="B52" s="102" t="s">
        <v>1010</v>
      </c>
      <c r="C52" s="108"/>
      <c r="D52" s="88"/>
      <c r="E52" s="88" t="s">
        <v>1036</v>
      </c>
      <c r="F52" s="95">
        <v>10990</v>
      </c>
      <c r="G52" s="51" t="s">
        <v>1035</v>
      </c>
      <c r="H52" s="95">
        <v>2009</v>
      </c>
      <c r="I52" s="51" t="s">
        <v>1034</v>
      </c>
      <c r="J52" s="90">
        <v>138627.62</v>
      </c>
      <c r="K52" s="109" t="s">
        <v>981</v>
      </c>
      <c r="L52" s="51" t="s">
        <v>1033</v>
      </c>
      <c r="M52" s="51" t="s">
        <v>1032</v>
      </c>
      <c r="N52" s="51" t="s">
        <v>1031</v>
      </c>
      <c r="O52" s="51" t="s">
        <v>1030</v>
      </c>
      <c r="P52" s="58" t="s">
        <v>1424</v>
      </c>
      <c r="Q52" s="110" t="s">
        <v>1029</v>
      </c>
      <c r="R52" s="90">
        <v>0</v>
      </c>
      <c r="S52" s="111">
        <v>13.75</v>
      </c>
      <c r="T52" s="111">
        <v>19.600000000000001</v>
      </c>
      <c r="U52" s="111">
        <f>+R52+S52+T52</f>
        <v>33.35</v>
      </c>
      <c r="V52" s="112">
        <v>50</v>
      </c>
      <c r="W52" s="97">
        <v>100</v>
      </c>
      <c r="X52" s="36" t="s">
        <v>1028</v>
      </c>
      <c r="Y52" s="98">
        <v>4</v>
      </c>
      <c r="Z52" s="98">
        <v>7</v>
      </c>
      <c r="AA52" s="98">
        <v>4</v>
      </c>
      <c r="AB52" s="88" t="s">
        <v>1027</v>
      </c>
      <c r="AC52" s="88" t="s">
        <v>981</v>
      </c>
      <c r="AD52" s="50" t="s">
        <v>1019</v>
      </c>
      <c r="AE52" s="58" t="s">
        <v>655</v>
      </c>
      <c r="AF52" s="79">
        <v>70</v>
      </c>
      <c r="AG52" s="79" t="s">
        <v>808</v>
      </c>
      <c r="AH52" s="113" t="s">
        <v>666</v>
      </c>
      <c r="AI52" s="79">
        <v>50</v>
      </c>
      <c r="AJ52" s="79" t="s">
        <v>905</v>
      </c>
      <c r="AK52" s="113" t="s">
        <v>666</v>
      </c>
      <c r="AL52" s="79">
        <v>50</v>
      </c>
      <c r="AM52" s="79"/>
      <c r="AN52" s="79"/>
      <c r="AO52" s="79"/>
      <c r="AP52" s="79"/>
      <c r="AQ52" s="79"/>
      <c r="AR52" s="79"/>
      <c r="AS52" s="79"/>
      <c r="AT52" s="79"/>
      <c r="AU52" s="92"/>
      <c r="AV52" s="79"/>
      <c r="AW52" s="79"/>
      <c r="AX52" s="79"/>
    </row>
    <row r="53" spans="1:50" s="128" customFormat="1" ht="294.75" customHeight="1" x14ac:dyDescent="0.25">
      <c r="A53" s="114">
        <v>381</v>
      </c>
      <c r="B53" s="115" t="s">
        <v>1010</v>
      </c>
      <c r="C53" s="114">
        <v>30</v>
      </c>
      <c r="D53" s="114"/>
      <c r="E53" s="114" t="s">
        <v>1452</v>
      </c>
      <c r="F53" s="115">
        <v>6135</v>
      </c>
      <c r="G53" s="116" t="s">
        <v>1026</v>
      </c>
      <c r="H53" s="115">
        <v>2009</v>
      </c>
      <c r="I53" s="115" t="s">
        <v>1025</v>
      </c>
      <c r="J53" s="117">
        <v>14000</v>
      </c>
      <c r="K53" s="118" t="s">
        <v>1024</v>
      </c>
      <c r="L53" s="115" t="s">
        <v>1453</v>
      </c>
      <c r="M53" s="115" t="s">
        <v>1454</v>
      </c>
      <c r="N53" s="115" t="s">
        <v>1023</v>
      </c>
      <c r="O53" s="115" t="s">
        <v>1022</v>
      </c>
      <c r="P53" s="119" t="s">
        <v>1455</v>
      </c>
      <c r="Q53" s="120" t="s">
        <v>659</v>
      </c>
      <c r="R53" s="90">
        <v>0</v>
      </c>
      <c r="S53" s="121" t="s">
        <v>659</v>
      </c>
      <c r="T53" s="121" t="s">
        <v>659</v>
      </c>
      <c r="U53" s="121" t="s">
        <v>659</v>
      </c>
      <c r="V53" s="122">
        <v>50</v>
      </c>
      <c r="W53" s="123">
        <v>100</v>
      </c>
      <c r="X53" s="36" t="s">
        <v>1021</v>
      </c>
      <c r="Y53" s="124">
        <v>4</v>
      </c>
      <c r="Z53" s="124">
        <v>7</v>
      </c>
      <c r="AA53" s="124">
        <v>6</v>
      </c>
      <c r="AB53" s="125" t="s">
        <v>1020</v>
      </c>
      <c r="AC53" s="125" t="s">
        <v>981</v>
      </c>
      <c r="AD53" s="125" t="s">
        <v>1019</v>
      </c>
      <c r="AE53" s="58" t="s">
        <v>655</v>
      </c>
      <c r="AF53" s="122">
        <v>0</v>
      </c>
      <c r="AG53" s="126" t="s">
        <v>1012</v>
      </c>
      <c r="AH53" s="122" t="s">
        <v>1011</v>
      </c>
      <c r="AI53" s="122">
        <v>0</v>
      </c>
      <c r="AJ53" s="122"/>
      <c r="AK53" s="122"/>
      <c r="AL53" s="122"/>
      <c r="AM53" s="122"/>
      <c r="AN53" s="122"/>
      <c r="AO53" s="122"/>
      <c r="AP53" s="122"/>
      <c r="AQ53" s="122"/>
      <c r="AR53" s="122"/>
      <c r="AS53" s="122"/>
      <c r="AT53" s="122"/>
      <c r="AU53" s="127"/>
      <c r="AV53" s="122"/>
      <c r="AW53" s="122"/>
      <c r="AX53" s="122"/>
    </row>
    <row r="54" spans="1:50" s="128" customFormat="1" ht="294.75" customHeight="1" x14ac:dyDescent="0.25">
      <c r="A54" s="114">
        <v>381</v>
      </c>
      <c r="B54" s="115" t="s">
        <v>1010</v>
      </c>
      <c r="C54" s="114">
        <v>30</v>
      </c>
      <c r="D54" s="114"/>
      <c r="E54" s="114" t="s">
        <v>1452</v>
      </c>
      <c r="F54" s="115">
        <v>6136</v>
      </c>
      <c r="G54" s="128" t="s">
        <v>1018</v>
      </c>
      <c r="H54" s="115">
        <v>2009</v>
      </c>
      <c r="I54" s="115" t="s">
        <v>1017</v>
      </c>
      <c r="J54" s="117">
        <v>72918.880000000005</v>
      </c>
      <c r="K54" s="118" t="s">
        <v>981</v>
      </c>
      <c r="L54" s="115" t="s">
        <v>1453</v>
      </c>
      <c r="M54" s="115" t="s">
        <v>1454</v>
      </c>
      <c r="N54" s="115" t="s">
        <v>1016</v>
      </c>
      <c r="O54" s="116" t="s">
        <v>1015</v>
      </c>
      <c r="P54" s="119" t="s">
        <v>1455</v>
      </c>
      <c r="Q54" s="121"/>
      <c r="R54" s="90">
        <v>0</v>
      </c>
      <c r="S54" s="121"/>
      <c r="T54" s="121"/>
      <c r="U54" s="121"/>
      <c r="V54" s="129">
        <v>60</v>
      </c>
      <c r="W54" s="130">
        <v>100</v>
      </c>
      <c r="X54" s="36" t="s">
        <v>1014</v>
      </c>
      <c r="Y54" s="124">
        <v>3</v>
      </c>
      <c r="Z54" s="124">
        <v>1</v>
      </c>
      <c r="AA54" s="124">
        <v>4</v>
      </c>
      <c r="AB54" s="125" t="s">
        <v>696</v>
      </c>
      <c r="AC54" s="125" t="s">
        <v>981</v>
      </c>
      <c r="AD54" s="125" t="s">
        <v>1013</v>
      </c>
      <c r="AE54" s="58" t="s">
        <v>655</v>
      </c>
      <c r="AF54" s="129">
        <v>70</v>
      </c>
      <c r="AG54" s="129" t="s">
        <v>1012</v>
      </c>
      <c r="AH54" s="129" t="s">
        <v>1011</v>
      </c>
      <c r="AI54" s="129">
        <v>75</v>
      </c>
      <c r="AJ54" s="129"/>
      <c r="AK54" s="129"/>
      <c r="AL54" s="129"/>
      <c r="AM54" s="129"/>
      <c r="AN54" s="122"/>
      <c r="AO54" s="122"/>
      <c r="AP54" s="122"/>
      <c r="AQ54" s="122"/>
      <c r="AR54" s="122"/>
      <c r="AS54" s="122"/>
      <c r="AT54" s="122"/>
      <c r="AU54" s="127"/>
      <c r="AV54" s="122"/>
      <c r="AW54" s="122"/>
      <c r="AX54" s="122"/>
    </row>
    <row r="55" spans="1:50" ht="89.25" x14ac:dyDescent="0.2">
      <c r="A55" s="108">
        <v>381</v>
      </c>
      <c r="B55" s="102" t="s">
        <v>1010</v>
      </c>
      <c r="C55" s="88">
        <v>12</v>
      </c>
      <c r="D55" s="88"/>
      <c r="E55" s="88" t="s">
        <v>1009</v>
      </c>
      <c r="F55" s="95">
        <v>8992</v>
      </c>
      <c r="G55" s="51" t="s">
        <v>1008</v>
      </c>
      <c r="H55" s="51" t="s">
        <v>1007</v>
      </c>
      <c r="I55" s="51" t="s">
        <v>1006</v>
      </c>
      <c r="J55" s="90">
        <v>99962.14</v>
      </c>
      <c r="K55" s="109" t="s">
        <v>981</v>
      </c>
      <c r="L55" s="51" t="s">
        <v>1005</v>
      </c>
      <c r="M55" s="51" t="s">
        <v>1004</v>
      </c>
      <c r="N55" s="86" t="s">
        <v>1003</v>
      </c>
      <c r="O55" s="84" t="s">
        <v>1002</v>
      </c>
      <c r="P55" s="58" t="s">
        <v>1425</v>
      </c>
      <c r="Q55" s="55">
        <v>0</v>
      </c>
      <c r="R55" s="55">
        <v>0</v>
      </c>
      <c r="S55" s="55">
        <v>0</v>
      </c>
      <c r="T55" s="55">
        <v>0</v>
      </c>
      <c r="U55" s="55">
        <v>0</v>
      </c>
      <c r="V55" s="79">
        <v>0</v>
      </c>
      <c r="W55" s="97">
        <v>100</v>
      </c>
      <c r="X55" s="33" t="s">
        <v>951</v>
      </c>
      <c r="Y55" s="98">
        <v>6</v>
      </c>
      <c r="Z55" s="98">
        <v>1</v>
      </c>
      <c r="AA55" s="98">
        <v>1</v>
      </c>
      <c r="AB55" s="88" t="s">
        <v>1001</v>
      </c>
      <c r="AC55" s="88">
        <v>122</v>
      </c>
      <c r="AD55" s="88">
        <v>0</v>
      </c>
      <c r="AE55" s="58" t="s">
        <v>655</v>
      </c>
      <c r="AF55" s="79">
        <v>100</v>
      </c>
      <c r="AG55" s="61" t="s">
        <v>1000</v>
      </c>
      <c r="AH55" s="79"/>
      <c r="AI55" s="79">
        <v>100</v>
      </c>
      <c r="AJ55" s="79"/>
      <c r="AK55" s="79"/>
      <c r="AL55" s="79"/>
      <c r="AM55" s="79"/>
      <c r="AN55" s="79"/>
      <c r="AO55" s="79"/>
      <c r="AP55" s="79"/>
      <c r="AQ55" s="79"/>
      <c r="AR55" s="79"/>
      <c r="AS55" s="79"/>
      <c r="AT55" s="79"/>
      <c r="AU55" s="92"/>
      <c r="AV55" s="79"/>
      <c r="AW55" s="79"/>
      <c r="AX55" s="79"/>
    </row>
    <row r="56" spans="1:50" s="62" customFormat="1" ht="163.5" customHeight="1" x14ac:dyDescent="0.25">
      <c r="A56" s="88">
        <v>381</v>
      </c>
      <c r="B56" s="57" t="s">
        <v>649</v>
      </c>
      <c r="C56" s="88">
        <v>32</v>
      </c>
      <c r="D56" s="88"/>
      <c r="E56" s="50" t="s">
        <v>708</v>
      </c>
      <c r="F56" s="51">
        <v>3702</v>
      </c>
      <c r="G56" s="51" t="s">
        <v>999</v>
      </c>
      <c r="H56" s="51" t="s">
        <v>998</v>
      </c>
      <c r="I56" s="51"/>
      <c r="J56" s="52">
        <v>949995</v>
      </c>
      <c r="K56" s="131" t="s">
        <v>997</v>
      </c>
      <c r="L56" s="51" t="s">
        <v>705</v>
      </c>
      <c r="M56" s="51" t="s">
        <v>704</v>
      </c>
      <c r="N56" s="51" t="s">
        <v>958</v>
      </c>
      <c r="O56" s="51" t="s">
        <v>957</v>
      </c>
      <c r="P56" s="58" t="s">
        <v>1426</v>
      </c>
      <c r="Q56" s="78">
        <f>+ROUND((U56/1700),2)</f>
        <v>0</v>
      </c>
      <c r="R56" s="52">
        <v>0</v>
      </c>
      <c r="S56" s="52">
        <v>0</v>
      </c>
      <c r="T56" s="52">
        <v>0</v>
      </c>
      <c r="U56" s="52">
        <f>+R56+S56+T56</f>
        <v>0</v>
      </c>
      <c r="V56" s="61">
        <v>100</v>
      </c>
      <c r="W56" s="72">
        <v>100</v>
      </c>
      <c r="X56" s="36" t="s">
        <v>700</v>
      </c>
      <c r="Y56" s="61" t="s">
        <v>699</v>
      </c>
      <c r="Z56" s="61" t="s">
        <v>698</v>
      </c>
      <c r="AA56" s="61" t="s">
        <v>697</v>
      </c>
      <c r="AB56" s="50" t="s">
        <v>696</v>
      </c>
      <c r="AC56" s="50"/>
      <c r="AD56" s="50" t="s">
        <v>695</v>
      </c>
      <c r="AE56" s="58" t="s">
        <v>655</v>
      </c>
      <c r="AF56" s="79">
        <v>100</v>
      </c>
      <c r="AG56" s="92" t="s">
        <v>956</v>
      </c>
      <c r="AH56" s="61" t="s">
        <v>666</v>
      </c>
      <c r="AI56" s="79">
        <v>100</v>
      </c>
      <c r="AJ56" s="61"/>
      <c r="AK56" s="61"/>
      <c r="AL56" s="61"/>
      <c r="AM56" s="61"/>
      <c r="AN56" s="61"/>
      <c r="AO56" s="61"/>
      <c r="AP56" s="61"/>
      <c r="AQ56" s="61"/>
      <c r="AR56" s="61"/>
      <c r="AS56" s="61"/>
      <c r="AT56" s="61"/>
      <c r="AU56" s="73"/>
      <c r="AV56" s="61"/>
      <c r="AW56" s="61"/>
      <c r="AX56" s="61"/>
    </row>
    <row r="57" spans="1:50" s="62" customFormat="1" ht="171.75" customHeight="1" x14ac:dyDescent="0.25">
      <c r="A57" s="88">
        <v>381</v>
      </c>
      <c r="B57" s="57" t="s">
        <v>649</v>
      </c>
      <c r="C57" s="88">
        <v>30</v>
      </c>
      <c r="D57" s="88"/>
      <c r="E57" s="50" t="s">
        <v>664</v>
      </c>
      <c r="F57" s="51">
        <v>6013</v>
      </c>
      <c r="G57" s="51" t="s">
        <v>996</v>
      </c>
      <c r="H57" s="51">
        <v>2011</v>
      </c>
      <c r="I57" s="51" t="s">
        <v>995</v>
      </c>
      <c r="J57" s="52">
        <v>159300</v>
      </c>
      <c r="K57" s="109" t="s">
        <v>981</v>
      </c>
      <c r="L57" s="51" t="s">
        <v>994</v>
      </c>
      <c r="M57" s="51" t="s">
        <v>993</v>
      </c>
      <c r="N57" s="51" t="s">
        <v>992</v>
      </c>
      <c r="O57" s="51" t="s">
        <v>991</v>
      </c>
      <c r="P57" s="58" t="s">
        <v>1427</v>
      </c>
      <c r="Q57" s="52">
        <f>+U57/1700</f>
        <v>0</v>
      </c>
      <c r="R57" s="52">
        <v>0</v>
      </c>
      <c r="S57" s="52">
        <v>0</v>
      </c>
      <c r="T57" s="61" t="s">
        <v>990</v>
      </c>
      <c r="U57" s="52">
        <f>+R57</f>
        <v>0</v>
      </c>
      <c r="V57" s="61">
        <v>20</v>
      </c>
      <c r="W57" s="72">
        <v>100</v>
      </c>
      <c r="X57" s="132" t="s">
        <v>989</v>
      </c>
      <c r="Y57" s="57">
        <v>4</v>
      </c>
      <c r="Z57" s="57">
        <v>6</v>
      </c>
      <c r="AA57" s="57">
        <v>3</v>
      </c>
      <c r="AB57" s="50">
        <v>35</v>
      </c>
      <c r="AC57" s="50" t="s">
        <v>981</v>
      </c>
      <c r="AD57" s="50" t="s">
        <v>656</v>
      </c>
      <c r="AE57" s="58" t="s">
        <v>655</v>
      </c>
      <c r="AF57" s="61">
        <v>0</v>
      </c>
      <c r="AG57" s="54" t="s">
        <v>988</v>
      </c>
      <c r="AH57" s="61"/>
      <c r="AI57" s="61">
        <v>0</v>
      </c>
      <c r="AJ57" s="61"/>
      <c r="AK57" s="61"/>
      <c r="AL57" s="61"/>
      <c r="AM57" s="61"/>
      <c r="AN57" s="61"/>
      <c r="AO57" s="61"/>
      <c r="AP57" s="61"/>
      <c r="AQ57" s="61"/>
      <c r="AR57" s="61"/>
      <c r="AS57" s="61"/>
      <c r="AT57" s="61"/>
      <c r="AU57" s="73"/>
      <c r="AV57" s="61"/>
      <c r="AW57" s="61"/>
      <c r="AX57" s="61"/>
    </row>
    <row r="58" spans="1:50" s="62" customFormat="1" ht="346.5" customHeight="1" x14ac:dyDescent="0.25">
      <c r="A58" s="133">
        <v>381</v>
      </c>
      <c r="B58" s="134" t="s">
        <v>649</v>
      </c>
      <c r="C58" s="133">
        <v>33</v>
      </c>
      <c r="D58" s="133"/>
      <c r="E58" s="135" t="s">
        <v>987</v>
      </c>
      <c r="F58" s="136">
        <v>7002</v>
      </c>
      <c r="G58" s="136" t="s">
        <v>986</v>
      </c>
      <c r="H58" s="136">
        <v>2011</v>
      </c>
      <c r="I58" s="136"/>
      <c r="J58" s="137">
        <v>1975374.27</v>
      </c>
      <c r="K58" s="138" t="s">
        <v>981</v>
      </c>
      <c r="L58" s="136" t="s">
        <v>1362</v>
      </c>
      <c r="M58" s="136" t="s">
        <v>1363</v>
      </c>
      <c r="N58" s="136" t="s">
        <v>985</v>
      </c>
      <c r="O58" s="136" t="s">
        <v>984</v>
      </c>
      <c r="P58" s="139" t="s">
        <v>1428</v>
      </c>
      <c r="Q58" s="140">
        <v>340</v>
      </c>
      <c r="R58" s="137">
        <v>0</v>
      </c>
      <c r="S58" s="137">
        <v>160000</v>
      </c>
      <c r="T58" s="140" t="s">
        <v>983</v>
      </c>
      <c r="U58" s="137">
        <v>160000</v>
      </c>
      <c r="V58" s="141">
        <v>90</v>
      </c>
      <c r="W58" s="72">
        <v>100</v>
      </c>
      <c r="X58" s="36" t="s">
        <v>982</v>
      </c>
      <c r="Y58" s="134">
        <v>3</v>
      </c>
      <c r="Z58" s="134">
        <v>3</v>
      </c>
      <c r="AA58" s="134">
        <v>1</v>
      </c>
      <c r="AB58" s="135">
        <v>10.7</v>
      </c>
      <c r="AC58" s="135" t="s">
        <v>981</v>
      </c>
      <c r="AD58" s="135">
        <v>50</v>
      </c>
      <c r="AE58" s="58" t="s">
        <v>655</v>
      </c>
      <c r="AF58" s="140">
        <v>80</v>
      </c>
      <c r="AG58" s="142" t="s">
        <v>980</v>
      </c>
      <c r="AH58" s="140" t="s">
        <v>979</v>
      </c>
      <c r="AI58" s="140">
        <v>40</v>
      </c>
      <c r="AJ58" s="140" t="s">
        <v>978</v>
      </c>
      <c r="AK58" s="140">
        <v>5380</v>
      </c>
      <c r="AL58" s="140">
        <v>20</v>
      </c>
      <c r="AM58" s="140" t="s">
        <v>977</v>
      </c>
      <c r="AN58" s="140">
        <v>10921</v>
      </c>
      <c r="AO58" s="140">
        <v>10</v>
      </c>
      <c r="AP58" s="140" t="s">
        <v>976</v>
      </c>
      <c r="AQ58" s="140">
        <v>17893</v>
      </c>
      <c r="AR58" s="140">
        <v>10</v>
      </c>
      <c r="AS58" s="140"/>
      <c r="AT58" s="140"/>
      <c r="AU58" s="143"/>
      <c r="AV58" s="140"/>
      <c r="AW58" s="140"/>
      <c r="AX58" s="140"/>
    </row>
    <row r="59" spans="1:50" s="62" customFormat="1" ht="117.75" customHeight="1" x14ac:dyDescent="0.25">
      <c r="A59" s="88">
        <v>381</v>
      </c>
      <c r="B59" s="57" t="s">
        <v>649</v>
      </c>
      <c r="C59" s="82">
        <v>29</v>
      </c>
      <c r="D59" s="88"/>
      <c r="E59" s="50" t="s">
        <v>975</v>
      </c>
      <c r="F59" s="83">
        <v>10331</v>
      </c>
      <c r="G59" s="51" t="s">
        <v>974</v>
      </c>
      <c r="H59" s="51">
        <v>2012</v>
      </c>
      <c r="I59" s="51" t="s">
        <v>973</v>
      </c>
      <c r="J59" s="52">
        <v>23370</v>
      </c>
      <c r="K59" s="109" t="s">
        <v>723</v>
      </c>
      <c r="L59" s="83" t="s">
        <v>972</v>
      </c>
      <c r="M59" s="51" t="s">
        <v>971</v>
      </c>
      <c r="N59" s="51" t="s">
        <v>970</v>
      </c>
      <c r="O59" s="51" t="s">
        <v>969</v>
      </c>
      <c r="P59" s="58" t="s">
        <v>1429</v>
      </c>
      <c r="Q59" s="61" t="s">
        <v>968</v>
      </c>
      <c r="R59" s="52">
        <v>0</v>
      </c>
      <c r="S59" s="52">
        <v>5000</v>
      </c>
      <c r="T59" s="61" t="s">
        <v>967</v>
      </c>
      <c r="U59" s="52">
        <f>+R59+S59</f>
        <v>5000</v>
      </c>
      <c r="V59" s="61">
        <v>50</v>
      </c>
      <c r="W59" s="72">
        <v>100</v>
      </c>
      <c r="X59" s="36" t="s">
        <v>966</v>
      </c>
      <c r="Y59" s="57">
        <v>2</v>
      </c>
      <c r="Z59" s="57">
        <v>5</v>
      </c>
      <c r="AA59" s="57">
        <v>6</v>
      </c>
      <c r="AB59" s="50">
        <v>17</v>
      </c>
      <c r="AC59" s="50" t="s">
        <v>965</v>
      </c>
      <c r="AD59" s="50"/>
      <c r="AE59" s="58" t="s">
        <v>655</v>
      </c>
      <c r="AF59" s="61">
        <v>50</v>
      </c>
      <c r="AG59" s="61" t="s">
        <v>723</v>
      </c>
      <c r="AH59" s="61" t="s">
        <v>666</v>
      </c>
      <c r="AI59" s="144">
        <v>90</v>
      </c>
      <c r="AJ59" s="61"/>
      <c r="AK59" s="61"/>
      <c r="AL59" s="61"/>
      <c r="AM59" s="61"/>
      <c r="AN59" s="61"/>
      <c r="AO59" s="61"/>
      <c r="AP59" s="61"/>
      <c r="AQ59" s="61"/>
      <c r="AR59" s="61"/>
      <c r="AS59" s="61"/>
      <c r="AT59" s="61"/>
      <c r="AU59" s="61"/>
      <c r="AV59" s="61"/>
      <c r="AW59" s="61"/>
      <c r="AX59" s="61"/>
    </row>
    <row r="60" spans="1:50" s="62" customFormat="1" ht="53.25" customHeight="1" x14ac:dyDescent="0.25">
      <c r="A60" s="88">
        <v>381</v>
      </c>
      <c r="B60" s="57" t="s">
        <v>649</v>
      </c>
      <c r="C60" s="50">
        <v>10</v>
      </c>
      <c r="D60" s="88"/>
      <c r="E60" s="50" t="s">
        <v>781</v>
      </c>
      <c r="F60" s="51">
        <v>18326</v>
      </c>
      <c r="G60" s="51" t="s">
        <v>964</v>
      </c>
      <c r="H60" s="51">
        <v>2015</v>
      </c>
      <c r="I60" s="51"/>
      <c r="J60" s="52">
        <v>30903.94</v>
      </c>
      <c r="K60" s="109" t="s">
        <v>932</v>
      </c>
      <c r="L60" s="51" t="s">
        <v>963</v>
      </c>
      <c r="M60" s="51"/>
      <c r="N60" s="51"/>
      <c r="O60" s="51"/>
      <c r="P60" s="145"/>
      <c r="Q60" s="55"/>
      <c r="R60" s="55"/>
      <c r="S60" s="55"/>
      <c r="T60" s="55"/>
      <c r="U60" s="55"/>
      <c r="V60" s="61"/>
      <c r="W60" s="72"/>
      <c r="X60" s="36"/>
      <c r="Y60" s="57"/>
      <c r="Z60" s="57"/>
      <c r="AA60" s="57"/>
      <c r="AB60" s="50"/>
      <c r="AC60" s="50"/>
      <c r="AD60" s="50"/>
      <c r="AE60" s="58" t="s">
        <v>655</v>
      </c>
      <c r="AF60" s="61"/>
      <c r="AG60" s="73"/>
      <c r="AH60" s="61"/>
      <c r="AI60" s="61"/>
      <c r="AJ60" s="61"/>
      <c r="AK60" s="61"/>
      <c r="AL60" s="61"/>
      <c r="AM60" s="61"/>
      <c r="AN60" s="61"/>
      <c r="AO60" s="61"/>
      <c r="AP60" s="61"/>
      <c r="AQ60" s="61"/>
      <c r="AR60" s="61"/>
      <c r="AS60" s="61"/>
      <c r="AT60" s="61"/>
      <c r="AU60" s="73"/>
      <c r="AV60" s="61"/>
      <c r="AW60" s="61"/>
      <c r="AX60" s="61"/>
    </row>
    <row r="61" spans="1:50" s="62" customFormat="1" ht="89.25" customHeight="1" x14ac:dyDescent="0.25">
      <c r="A61" s="88">
        <v>381</v>
      </c>
      <c r="B61" s="57" t="s">
        <v>649</v>
      </c>
      <c r="C61" s="50">
        <v>32</v>
      </c>
      <c r="D61" s="88"/>
      <c r="E61" s="88" t="s">
        <v>708</v>
      </c>
      <c r="F61" s="51">
        <v>3702</v>
      </c>
      <c r="G61" s="51" t="s">
        <v>962</v>
      </c>
      <c r="H61" s="51">
        <v>2015</v>
      </c>
      <c r="I61" s="51"/>
      <c r="J61" s="52">
        <v>20788.8</v>
      </c>
      <c r="K61" s="109" t="s">
        <v>932</v>
      </c>
      <c r="L61" s="51" t="s">
        <v>961</v>
      </c>
      <c r="M61" s="51" t="s">
        <v>704</v>
      </c>
      <c r="N61" s="51" t="s">
        <v>958</v>
      </c>
      <c r="O61" s="51" t="s">
        <v>957</v>
      </c>
      <c r="P61" s="58" t="s">
        <v>1430</v>
      </c>
      <c r="Q61" s="61" t="s">
        <v>695</v>
      </c>
      <c r="R61" s="52">
        <v>0</v>
      </c>
      <c r="S61" s="52">
        <v>0</v>
      </c>
      <c r="T61" s="52">
        <v>0</v>
      </c>
      <c r="U61" s="52">
        <f>+R61+S61+T61</f>
        <v>0</v>
      </c>
      <c r="V61" s="61">
        <v>100</v>
      </c>
      <c r="W61" s="72">
        <v>100</v>
      </c>
      <c r="X61" s="36" t="s">
        <v>700</v>
      </c>
      <c r="Y61" s="61" t="s">
        <v>699</v>
      </c>
      <c r="Z61" s="61" t="s">
        <v>698</v>
      </c>
      <c r="AA61" s="61" t="s">
        <v>697</v>
      </c>
      <c r="AB61" s="50" t="s">
        <v>696</v>
      </c>
      <c r="AC61" s="50"/>
      <c r="AD61" s="50" t="s">
        <v>695</v>
      </c>
      <c r="AE61" s="58" t="s">
        <v>655</v>
      </c>
      <c r="AF61" s="79">
        <v>100</v>
      </c>
      <c r="AG61" s="92" t="s">
        <v>956</v>
      </c>
      <c r="AH61" s="61" t="s">
        <v>666</v>
      </c>
      <c r="AI61" s="79">
        <v>100</v>
      </c>
      <c r="AJ61" s="61"/>
      <c r="AK61" s="61"/>
      <c r="AL61" s="61"/>
      <c r="AM61" s="61"/>
      <c r="AN61" s="61"/>
      <c r="AO61" s="61"/>
      <c r="AP61" s="61"/>
      <c r="AQ61" s="61"/>
      <c r="AR61" s="61"/>
      <c r="AS61" s="61"/>
      <c r="AT61" s="61"/>
      <c r="AU61" s="61"/>
      <c r="AV61" s="61"/>
      <c r="AW61" s="61"/>
      <c r="AX61" s="61"/>
    </row>
    <row r="62" spans="1:50" s="62" customFormat="1" ht="90.75" customHeight="1" x14ac:dyDescent="0.25">
      <c r="A62" s="88">
        <v>381</v>
      </c>
      <c r="B62" s="57" t="s">
        <v>649</v>
      </c>
      <c r="C62" s="50">
        <v>32</v>
      </c>
      <c r="D62" s="88"/>
      <c r="E62" s="88" t="s">
        <v>708</v>
      </c>
      <c r="F62" s="51">
        <v>3702</v>
      </c>
      <c r="G62" s="51" t="s">
        <v>960</v>
      </c>
      <c r="H62" s="51">
        <v>2016</v>
      </c>
      <c r="I62" s="51" t="s">
        <v>959</v>
      </c>
      <c r="J62" s="52">
        <v>31175.22</v>
      </c>
      <c r="K62" s="109" t="s">
        <v>932</v>
      </c>
      <c r="L62" s="51" t="s">
        <v>705</v>
      </c>
      <c r="M62" s="51" t="s">
        <v>704</v>
      </c>
      <c r="N62" s="51" t="s">
        <v>958</v>
      </c>
      <c r="O62" s="51" t="s">
        <v>957</v>
      </c>
      <c r="P62" s="53" t="s">
        <v>1431</v>
      </c>
      <c r="Q62" s="78">
        <f>+ROUND((U62/1700),2)</f>
        <v>0</v>
      </c>
      <c r="R62" s="52">
        <v>0</v>
      </c>
      <c r="S62" s="52">
        <v>0</v>
      </c>
      <c r="T62" s="52">
        <v>0</v>
      </c>
      <c r="U62" s="52">
        <f>+R62+T62+S62</f>
        <v>0</v>
      </c>
      <c r="V62" s="61">
        <v>100</v>
      </c>
      <c r="W62" s="72">
        <v>100</v>
      </c>
      <c r="X62" s="36" t="s">
        <v>700</v>
      </c>
      <c r="Y62" s="61" t="s">
        <v>699</v>
      </c>
      <c r="Z62" s="61" t="s">
        <v>698</v>
      </c>
      <c r="AA62" s="61" t="s">
        <v>697</v>
      </c>
      <c r="AB62" s="50" t="s">
        <v>696</v>
      </c>
      <c r="AC62" s="50"/>
      <c r="AD62" s="50" t="s">
        <v>695</v>
      </c>
      <c r="AE62" s="58" t="s">
        <v>655</v>
      </c>
      <c r="AF62" s="79">
        <v>100</v>
      </c>
      <c r="AG62" s="92" t="s">
        <v>956</v>
      </c>
      <c r="AH62" s="61" t="s">
        <v>666</v>
      </c>
      <c r="AI62" s="79">
        <v>100</v>
      </c>
      <c r="AJ62" s="61"/>
      <c r="AK62" s="61"/>
      <c r="AL62" s="61"/>
      <c r="AM62" s="61"/>
      <c r="AN62" s="61"/>
      <c r="AO62" s="61"/>
      <c r="AP62" s="61"/>
      <c r="AQ62" s="61"/>
      <c r="AR62" s="61"/>
      <c r="AS62" s="61"/>
      <c r="AT62" s="61"/>
      <c r="AU62" s="61"/>
      <c r="AV62" s="61"/>
      <c r="AW62" s="61"/>
      <c r="AX62" s="61"/>
    </row>
    <row r="63" spans="1:50" s="62" customFormat="1" ht="90.75" customHeight="1" x14ac:dyDescent="0.25">
      <c r="A63" s="88">
        <v>381</v>
      </c>
      <c r="B63" s="57" t="s">
        <v>649</v>
      </c>
      <c r="C63" s="50">
        <v>32</v>
      </c>
      <c r="D63" s="88"/>
      <c r="E63" s="88" t="s">
        <v>708</v>
      </c>
      <c r="F63" s="51">
        <v>3702</v>
      </c>
      <c r="G63" s="51" t="s">
        <v>955</v>
      </c>
      <c r="H63" s="51">
        <v>2016</v>
      </c>
      <c r="I63" s="51" t="s">
        <v>954</v>
      </c>
      <c r="J63" s="52">
        <v>47989.37</v>
      </c>
      <c r="K63" s="109" t="s">
        <v>932</v>
      </c>
      <c r="L63" s="51" t="s">
        <v>705</v>
      </c>
      <c r="M63" s="51" t="s">
        <v>704</v>
      </c>
      <c r="N63" s="51" t="s">
        <v>841</v>
      </c>
      <c r="O63" s="51" t="s">
        <v>840</v>
      </c>
      <c r="P63" s="53" t="s">
        <v>1432</v>
      </c>
      <c r="Q63" s="78">
        <f>+ROUND((U63/1700),2)</f>
        <v>0</v>
      </c>
      <c r="R63" s="52">
        <v>0</v>
      </c>
      <c r="S63" s="52">
        <v>0</v>
      </c>
      <c r="T63" s="52">
        <v>0</v>
      </c>
      <c r="U63" s="52">
        <f>+R63+S63+T63</f>
        <v>0</v>
      </c>
      <c r="V63" s="61">
        <v>100</v>
      </c>
      <c r="W63" s="72">
        <v>100</v>
      </c>
      <c r="X63" s="36" t="s">
        <v>700</v>
      </c>
      <c r="Y63" s="61" t="s">
        <v>699</v>
      </c>
      <c r="Z63" s="61" t="s">
        <v>698</v>
      </c>
      <c r="AA63" s="61" t="s">
        <v>697</v>
      </c>
      <c r="AB63" s="50" t="s">
        <v>696</v>
      </c>
      <c r="AC63" s="50"/>
      <c r="AD63" s="50" t="s">
        <v>695</v>
      </c>
      <c r="AE63" s="58" t="s">
        <v>655</v>
      </c>
      <c r="AF63" s="79">
        <v>101</v>
      </c>
      <c r="AG63" s="92" t="s">
        <v>694</v>
      </c>
      <c r="AH63" s="61" t="s">
        <v>666</v>
      </c>
      <c r="AI63" s="79">
        <v>101</v>
      </c>
      <c r="AJ63" s="61"/>
      <c r="AK63" s="61"/>
      <c r="AL63" s="61"/>
      <c r="AM63" s="61"/>
      <c r="AN63" s="61"/>
      <c r="AO63" s="61"/>
      <c r="AP63" s="61"/>
      <c r="AQ63" s="61"/>
      <c r="AR63" s="61"/>
      <c r="AS63" s="61"/>
      <c r="AT63" s="61"/>
      <c r="AU63" s="61"/>
      <c r="AV63" s="61"/>
      <c r="AW63" s="61"/>
      <c r="AX63" s="61"/>
    </row>
    <row r="64" spans="1:50" s="62" customFormat="1" ht="84" customHeight="1" x14ac:dyDescent="0.25">
      <c r="A64" s="88">
        <v>381</v>
      </c>
      <c r="B64" s="57" t="s">
        <v>649</v>
      </c>
      <c r="C64" s="50">
        <v>20</v>
      </c>
      <c r="D64" s="88"/>
      <c r="E64" s="88" t="s">
        <v>839</v>
      </c>
      <c r="F64" s="51">
        <v>28143</v>
      </c>
      <c r="G64" s="51" t="s">
        <v>953</v>
      </c>
      <c r="H64" s="51">
        <v>2016</v>
      </c>
      <c r="I64" s="51" t="s">
        <v>952</v>
      </c>
      <c r="J64" s="52">
        <v>91143.21</v>
      </c>
      <c r="K64" s="109" t="s">
        <v>932</v>
      </c>
      <c r="L64" s="51" t="s">
        <v>836</v>
      </c>
      <c r="M64" s="51" t="s">
        <v>835</v>
      </c>
      <c r="N64" s="51" t="s">
        <v>1459</v>
      </c>
      <c r="O64" s="51" t="s">
        <v>1460</v>
      </c>
      <c r="P64" s="53" t="s">
        <v>1433</v>
      </c>
      <c r="Q64" s="78">
        <v>12.42</v>
      </c>
      <c r="R64" s="52"/>
      <c r="S64" s="52">
        <v>0</v>
      </c>
      <c r="T64" s="52">
        <v>0</v>
      </c>
      <c r="U64" s="52">
        <v>21114.240000000002</v>
      </c>
      <c r="V64" s="61"/>
      <c r="W64" s="72">
        <v>100</v>
      </c>
      <c r="X64" s="33" t="s">
        <v>951</v>
      </c>
      <c r="Y64" s="57">
        <v>4</v>
      </c>
      <c r="Z64" s="57">
        <v>6</v>
      </c>
      <c r="AA64" s="57">
        <v>3</v>
      </c>
      <c r="AB64" s="50">
        <v>35</v>
      </c>
      <c r="AC64" s="50" t="s">
        <v>932</v>
      </c>
      <c r="AD64" s="50" t="s">
        <v>809</v>
      </c>
      <c r="AE64" s="58" t="s">
        <v>655</v>
      </c>
      <c r="AF64" s="61">
        <v>100</v>
      </c>
      <c r="AG64" s="61" t="s">
        <v>950</v>
      </c>
      <c r="AH64" s="61" t="s">
        <v>949</v>
      </c>
      <c r="AI64" s="61">
        <v>100</v>
      </c>
      <c r="AJ64" s="61"/>
      <c r="AK64" s="61"/>
      <c r="AL64" s="61"/>
      <c r="AM64" s="61"/>
      <c r="AN64" s="61"/>
      <c r="AO64" s="61"/>
      <c r="AP64" s="61"/>
      <c r="AQ64" s="61"/>
      <c r="AR64" s="61"/>
      <c r="AS64" s="61"/>
      <c r="AT64" s="61"/>
      <c r="AU64" s="61"/>
      <c r="AV64" s="61"/>
      <c r="AW64" s="61"/>
      <c r="AX64" s="61"/>
    </row>
    <row r="65" spans="1:51" s="62" customFormat="1" ht="90.75" customHeight="1" x14ac:dyDescent="0.25">
      <c r="A65" s="88">
        <v>381</v>
      </c>
      <c r="B65" s="57" t="s">
        <v>649</v>
      </c>
      <c r="C65" s="50"/>
      <c r="D65" s="88" t="s">
        <v>808</v>
      </c>
      <c r="E65" s="88" t="s">
        <v>817</v>
      </c>
      <c r="F65" s="51">
        <v>21806</v>
      </c>
      <c r="G65" s="51" t="s">
        <v>947</v>
      </c>
      <c r="H65" s="51">
        <v>2016</v>
      </c>
      <c r="I65" s="51" t="s">
        <v>946</v>
      </c>
      <c r="J65" s="52">
        <v>38276.28</v>
      </c>
      <c r="K65" s="109" t="s">
        <v>932</v>
      </c>
      <c r="L65" s="51" t="s">
        <v>814</v>
      </c>
      <c r="M65" s="51" t="s">
        <v>813</v>
      </c>
      <c r="N65" s="51" t="s">
        <v>945</v>
      </c>
      <c r="O65" s="51" t="s">
        <v>944</v>
      </c>
      <c r="P65" s="53" t="s">
        <v>1434</v>
      </c>
      <c r="Q65" s="78">
        <v>10</v>
      </c>
      <c r="R65" s="52">
        <v>0</v>
      </c>
      <c r="S65" s="52">
        <v>0</v>
      </c>
      <c r="T65" s="52">
        <v>0</v>
      </c>
      <c r="U65" s="52">
        <f>+R65+S65+T65</f>
        <v>0</v>
      </c>
      <c r="V65" s="81">
        <v>0.1</v>
      </c>
      <c r="W65" s="72">
        <v>100</v>
      </c>
      <c r="X65" s="36" t="s">
        <v>943</v>
      </c>
      <c r="Y65" s="61">
        <v>2</v>
      </c>
      <c r="Z65" s="61">
        <v>5</v>
      </c>
      <c r="AA65" s="61">
        <v>6</v>
      </c>
      <c r="AB65" s="50">
        <v>17</v>
      </c>
      <c r="AC65" s="50" t="s">
        <v>932</v>
      </c>
      <c r="AD65" s="50" t="s">
        <v>809</v>
      </c>
      <c r="AE65" s="58" t="s">
        <v>655</v>
      </c>
      <c r="AF65" s="79">
        <v>20</v>
      </c>
      <c r="AG65" s="92" t="s">
        <v>808</v>
      </c>
      <c r="AH65" s="61" t="s">
        <v>807</v>
      </c>
      <c r="AI65" s="79">
        <v>90</v>
      </c>
      <c r="AJ65" s="61" t="s">
        <v>905</v>
      </c>
      <c r="AK65" s="61" t="s">
        <v>942</v>
      </c>
      <c r="AL65" s="61">
        <v>10</v>
      </c>
      <c r="AM65" s="61"/>
      <c r="AN65" s="61"/>
      <c r="AO65" s="61"/>
      <c r="AP65" s="61"/>
      <c r="AQ65" s="61"/>
      <c r="AR65" s="61"/>
      <c r="AS65" s="61"/>
      <c r="AT65" s="61"/>
      <c r="AU65" s="61"/>
      <c r="AV65" s="61"/>
      <c r="AW65" s="61"/>
      <c r="AX65" s="61"/>
    </row>
    <row r="66" spans="1:51" s="128" customFormat="1" ht="90.75" customHeight="1" x14ac:dyDescent="0.25">
      <c r="A66" s="146">
        <v>381</v>
      </c>
      <c r="B66" s="124" t="s">
        <v>649</v>
      </c>
      <c r="C66" s="125">
        <v>30</v>
      </c>
      <c r="D66" s="146"/>
      <c r="E66" s="125" t="s">
        <v>1452</v>
      </c>
      <c r="F66" s="116">
        <v>6135</v>
      </c>
      <c r="G66" s="116" t="s">
        <v>941</v>
      </c>
      <c r="H66" s="116">
        <v>2016</v>
      </c>
      <c r="I66" s="116" t="s">
        <v>940</v>
      </c>
      <c r="J66" s="121">
        <v>53898.51</v>
      </c>
      <c r="K66" s="147" t="s">
        <v>932</v>
      </c>
      <c r="L66" s="116" t="s">
        <v>1453</v>
      </c>
      <c r="M66" s="116" t="s">
        <v>1454</v>
      </c>
      <c r="N66" s="116" t="s">
        <v>931</v>
      </c>
      <c r="O66" s="116" t="s">
        <v>930</v>
      </c>
      <c r="P66" s="148">
        <v>290111003429</v>
      </c>
      <c r="Q66" s="149" t="s">
        <v>659</v>
      </c>
      <c r="R66" s="52">
        <v>0</v>
      </c>
      <c r="S66" s="121" t="s">
        <v>659</v>
      </c>
      <c r="T66" s="121" t="s">
        <v>659</v>
      </c>
      <c r="U66" s="121" t="s">
        <v>659</v>
      </c>
      <c r="V66" s="150">
        <v>0.8</v>
      </c>
      <c r="W66" s="130">
        <v>100</v>
      </c>
      <c r="X66" s="31" t="s">
        <v>742</v>
      </c>
      <c r="Y66" s="129" t="s">
        <v>939</v>
      </c>
      <c r="Z66" s="129" t="s">
        <v>938</v>
      </c>
      <c r="AA66" s="129" t="s">
        <v>937</v>
      </c>
      <c r="AB66" s="125" t="s">
        <v>936</v>
      </c>
      <c r="AC66" s="125" t="s">
        <v>932</v>
      </c>
      <c r="AD66" s="125">
        <v>0</v>
      </c>
      <c r="AE66" s="58" t="s">
        <v>655</v>
      </c>
      <c r="AF66" s="151">
        <v>0.8</v>
      </c>
      <c r="AG66" s="152" t="s">
        <v>665</v>
      </c>
      <c r="AH66" s="129" t="s">
        <v>935</v>
      </c>
      <c r="AI66" s="151">
        <v>0.8</v>
      </c>
      <c r="AJ66" s="129" t="s">
        <v>665</v>
      </c>
      <c r="AK66" s="129"/>
      <c r="AL66" s="129"/>
      <c r="AM66" s="129"/>
      <c r="AN66" s="129"/>
      <c r="AO66" s="129"/>
      <c r="AP66" s="129"/>
      <c r="AQ66" s="129"/>
      <c r="AR66" s="129"/>
      <c r="AS66" s="129"/>
      <c r="AT66" s="129"/>
      <c r="AU66" s="129"/>
      <c r="AV66" s="129"/>
      <c r="AW66" s="129"/>
      <c r="AX66" s="129"/>
    </row>
    <row r="67" spans="1:51" s="128" customFormat="1" ht="90.75" customHeight="1" x14ac:dyDescent="0.25">
      <c r="A67" s="146">
        <v>381</v>
      </c>
      <c r="B67" s="124" t="s">
        <v>649</v>
      </c>
      <c r="C67" s="125">
        <v>30</v>
      </c>
      <c r="D67" s="146"/>
      <c r="E67" s="125" t="s">
        <v>1452</v>
      </c>
      <c r="F67" s="116">
        <v>6135</v>
      </c>
      <c r="G67" s="116" t="s">
        <v>934</v>
      </c>
      <c r="H67" s="116">
        <v>2017</v>
      </c>
      <c r="I67" s="116" t="s">
        <v>933</v>
      </c>
      <c r="J67" s="121">
        <v>114674.57</v>
      </c>
      <c r="K67" s="147" t="s">
        <v>932</v>
      </c>
      <c r="L67" s="116" t="s">
        <v>1453</v>
      </c>
      <c r="M67" s="116" t="s">
        <v>1454</v>
      </c>
      <c r="N67" s="116" t="s">
        <v>931</v>
      </c>
      <c r="O67" s="116" t="s">
        <v>930</v>
      </c>
      <c r="P67" s="148">
        <v>290111005570</v>
      </c>
      <c r="Q67" s="149">
        <v>15.01</v>
      </c>
      <c r="R67" s="52">
        <v>0</v>
      </c>
      <c r="S67" s="121">
        <v>0</v>
      </c>
      <c r="T67" s="121">
        <v>0</v>
      </c>
      <c r="U67" s="121">
        <v>25514.639999999999</v>
      </c>
      <c r="V67" s="150"/>
      <c r="W67" s="130">
        <v>100</v>
      </c>
      <c r="X67" s="31" t="s">
        <v>742</v>
      </c>
      <c r="Y67" s="129"/>
      <c r="Z67" s="129"/>
      <c r="AA67" s="129"/>
      <c r="AB67" s="125"/>
      <c r="AC67" s="125"/>
      <c r="AD67" s="125"/>
      <c r="AE67" s="58" t="s">
        <v>655</v>
      </c>
      <c r="AF67" s="151"/>
      <c r="AG67" s="152"/>
      <c r="AH67" s="129"/>
      <c r="AI67" s="151"/>
      <c r="AJ67" s="129"/>
      <c r="AK67" s="129"/>
      <c r="AL67" s="129"/>
      <c r="AM67" s="129"/>
      <c r="AN67" s="129"/>
      <c r="AO67" s="129"/>
      <c r="AP67" s="129"/>
      <c r="AQ67" s="129"/>
      <c r="AR67" s="129"/>
      <c r="AS67" s="129"/>
      <c r="AT67" s="129"/>
      <c r="AU67" s="129"/>
      <c r="AV67" s="129"/>
      <c r="AW67" s="129"/>
      <c r="AX67" s="129"/>
    </row>
    <row r="68" spans="1:51" s="344" customFormat="1" ht="102" x14ac:dyDescent="0.2">
      <c r="A68" s="338">
        <v>384</v>
      </c>
      <c r="B68" s="361" t="s">
        <v>649</v>
      </c>
      <c r="C68" s="361"/>
      <c r="D68" s="361"/>
      <c r="E68" s="361" t="s">
        <v>1616</v>
      </c>
      <c r="F68" s="362">
        <v>11700</v>
      </c>
      <c r="G68" s="361" t="s">
        <v>1625</v>
      </c>
      <c r="H68" s="361">
        <v>2016</v>
      </c>
      <c r="I68" s="361" t="s">
        <v>1626</v>
      </c>
      <c r="J68" s="357">
        <v>38557.26</v>
      </c>
      <c r="K68" s="361" t="s">
        <v>787</v>
      </c>
      <c r="L68" s="363" t="s">
        <v>1619</v>
      </c>
      <c r="M68" s="363" t="s">
        <v>1081</v>
      </c>
      <c r="N68" s="373" t="s">
        <v>1627</v>
      </c>
      <c r="O68" s="373" t="s">
        <v>1628</v>
      </c>
      <c r="P68" s="359">
        <v>290111005466</v>
      </c>
      <c r="Q68" s="357" t="s">
        <v>822</v>
      </c>
      <c r="R68" s="357">
        <v>0</v>
      </c>
      <c r="S68" s="357" t="s">
        <v>822</v>
      </c>
      <c r="T68" s="357" t="s">
        <v>822</v>
      </c>
      <c r="U68" s="357" t="s">
        <v>822</v>
      </c>
      <c r="V68" s="384">
        <v>30</v>
      </c>
      <c r="W68" s="348">
        <v>100</v>
      </c>
      <c r="X68" s="333" t="s">
        <v>1622</v>
      </c>
      <c r="Y68" s="340">
        <v>2</v>
      </c>
      <c r="Z68" s="340">
        <v>5</v>
      </c>
      <c r="AA68" s="340">
        <v>6</v>
      </c>
      <c r="AB68" s="338">
        <v>4</v>
      </c>
      <c r="AC68" s="339" t="s">
        <v>1623</v>
      </c>
      <c r="AD68" s="339" t="s">
        <v>858</v>
      </c>
      <c r="AE68" s="339" t="s">
        <v>655</v>
      </c>
      <c r="AF68" s="342">
        <v>30</v>
      </c>
      <c r="AG68" s="339" t="s">
        <v>1624</v>
      </c>
      <c r="AH68" s="345"/>
      <c r="AI68" s="345"/>
      <c r="AJ68" s="345"/>
      <c r="AK68" s="345"/>
      <c r="AL68" s="345"/>
      <c r="AM68" s="345"/>
      <c r="AN68" s="345"/>
      <c r="AO68" s="345"/>
      <c r="AP68" s="345"/>
      <c r="AQ68" s="345"/>
      <c r="AR68" s="345"/>
      <c r="AS68" s="345"/>
      <c r="AT68" s="345"/>
      <c r="AU68" s="345"/>
      <c r="AV68" s="345"/>
      <c r="AW68" s="345"/>
      <c r="AX68" s="345"/>
    </row>
    <row r="69" spans="1:51" s="62" customFormat="1" ht="90.75" customHeight="1" x14ac:dyDescent="0.25">
      <c r="A69" s="88">
        <v>381</v>
      </c>
      <c r="B69" s="57" t="s">
        <v>649</v>
      </c>
      <c r="C69" s="50">
        <v>4</v>
      </c>
      <c r="D69" s="88"/>
      <c r="E69" s="88" t="s">
        <v>929</v>
      </c>
      <c r="F69" s="51">
        <v>8279</v>
      </c>
      <c r="G69" s="51" t="s">
        <v>928</v>
      </c>
      <c r="H69" s="51">
        <v>2017</v>
      </c>
      <c r="I69" s="51"/>
      <c r="J69" s="52">
        <v>34465</v>
      </c>
      <c r="K69" s="109" t="s">
        <v>927</v>
      </c>
      <c r="L69" s="51" t="s">
        <v>926</v>
      </c>
      <c r="M69" s="51" t="s">
        <v>925</v>
      </c>
      <c r="N69" s="51" t="s">
        <v>924</v>
      </c>
      <c r="O69" s="51" t="s">
        <v>923</v>
      </c>
      <c r="P69" s="58" t="s">
        <v>1435</v>
      </c>
      <c r="Q69" s="78" t="s">
        <v>922</v>
      </c>
      <c r="R69" s="52">
        <v>0</v>
      </c>
      <c r="S69" s="52">
        <v>0</v>
      </c>
      <c r="T69" s="52">
        <v>0</v>
      </c>
      <c r="U69" s="52">
        <f>+R69+S69+T69</f>
        <v>0</v>
      </c>
      <c r="V69" s="81"/>
      <c r="W69" s="72">
        <v>100</v>
      </c>
      <c r="X69" s="36"/>
      <c r="Y69" s="61"/>
      <c r="Z69" s="61"/>
      <c r="AA69" s="61"/>
      <c r="AB69" s="50"/>
      <c r="AC69" s="50"/>
      <c r="AD69" s="50"/>
      <c r="AE69" s="58" t="s">
        <v>655</v>
      </c>
      <c r="AF69" s="153"/>
      <c r="AG69" s="79" t="s">
        <v>653</v>
      </c>
      <c r="AH69" s="61" t="s">
        <v>844</v>
      </c>
      <c r="AI69" s="153"/>
      <c r="AJ69" s="61"/>
      <c r="AK69" s="61"/>
      <c r="AL69" s="61"/>
      <c r="AM69" s="61"/>
      <c r="AN69" s="61"/>
      <c r="AO69" s="61"/>
      <c r="AP69" s="61"/>
      <c r="AQ69" s="61"/>
      <c r="AR69" s="61"/>
      <c r="AS69" s="61"/>
      <c r="AT69" s="61"/>
      <c r="AU69" s="61"/>
      <c r="AV69" s="61"/>
      <c r="AW69" s="61"/>
      <c r="AX69" s="61"/>
    </row>
    <row r="70" spans="1:51" s="62" customFormat="1" ht="90.75" customHeight="1" x14ac:dyDescent="0.25">
      <c r="A70" s="133">
        <v>381</v>
      </c>
      <c r="B70" s="134" t="s">
        <v>649</v>
      </c>
      <c r="C70" s="135">
        <v>10</v>
      </c>
      <c r="D70" s="133" t="s">
        <v>782</v>
      </c>
      <c r="E70" s="135" t="s">
        <v>1468</v>
      </c>
      <c r="F70" s="136" t="s">
        <v>921</v>
      </c>
      <c r="G70" s="136" t="s">
        <v>920</v>
      </c>
      <c r="H70" s="136">
        <v>2018</v>
      </c>
      <c r="I70" s="136" t="s">
        <v>919</v>
      </c>
      <c r="J70" s="137">
        <v>50788.6</v>
      </c>
      <c r="K70" s="138" t="s">
        <v>864</v>
      </c>
      <c r="L70" s="136" t="s">
        <v>848</v>
      </c>
      <c r="M70" s="136" t="s">
        <v>847</v>
      </c>
      <c r="N70" s="136" t="s">
        <v>918</v>
      </c>
      <c r="O70" s="136" t="s">
        <v>917</v>
      </c>
      <c r="P70" s="139" t="s">
        <v>1436</v>
      </c>
      <c r="Q70" s="154">
        <v>4.5</v>
      </c>
      <c r="R70" s="52">
        <v>0</v>
      </c>
      <c r="S70" s="137">
        <v>0.5</v>
      </c>
      <c r="T70" s="137">
        <v>0</v>
      </c>
      <c r="U70" s="137">
        <v>4.55</v>
      </c>
      <c r="V70" s="155">
        <v>0.6</v>
      </c>
      <c r="W70" s="72">
        <v>100</v>
      </c>
      <c r="X70" s="36" t="s">
        <v>773</v>
      </c>
      <c r="Y70" s="140">
        <v>4</v>
      </c>
      <c r="Z70" s="136" t="s">
        <v>916</v>
      </c>
      <c r="AA70" s="136" t="s">
        <v>915</v>
      </c>
      <c r="AB70" s="135" t="s">
        <v>864</v>
      </c>
      <c r="AC70" s="135" t="s">
        <v>864</v>
      </c>
      <c r="AD70" s="136" t="s">
        <v>656</v>
      </c>
      <c r="AE70" s="58" t="s">
        <v>655</v>
      </c>
      <c r="AF70" s="156">
        <v>0.6</v>
      </c>
      <c r="AG70" s="157" t="s">
        <v>782</v>
      </c>
      <c r="AH70" s="136" t="s">
        <v>844</v>
      </c>
      <c r="AI70" s="156">
        <v>0.6</v>
      </c>
      <c r="AJ70" s="140"/>
      <c r="AK70" s="140"/>
      <c r="AL70" s="140"/>
      <c r="AM70" s="140"/>
      <c r="AN70" s="140"/>
      <c r="AO70" s="140"/>
      <c r="AP70" s="140"/>
      <c r="AQ70" s="140"/>
      <c r="AR70" s="140"/>
      <c r="AS70" s="140"/>
      <c r="AT70" s="140"/>
      <c r="AU70" s="140"/>
      <c r="AV70" s="140"/>
      <c r="AW70" s="140"/>
      <c r="AX70" s="140"/>
    </row>
    <row r="71" spans="1:51" ht="180" customHeight="1" x14ac:dyDescent="0.2">
      <c r="A71" s="88">
        <v>381</v>
      </c>
      <c r="B71" s="98" t="s">
        <v>649</v>
      </c>
      <c r="C71" s="98">
        <v>10</v>
      </c>
      <c r="D71" s="98"/>
      <c r="E71" s="98" t="s">
        <v>914</v>
      </c>
      <c r="F71" s="98">
        <v>11088</v>
      </c>
      <c r="G71" s="51" t="s">
        <v>913</v>
      </c>
      <c r="H71" s="95">
        <v>2018</v>
      </c>
      <c r="I71" s="95" t="s">
        <v>912</v>
      </c>
      <c r="J71" s="158">
        <v>140544.43</v>
      </c>
      <c r="K71" s="88" t="s">
        <v>864</v>
      </c>
      <c r="L71" s="57" t="s">
        <v>911</v>
      </c>
      <c r="M71" s="57" t="s">
        <v>910</v>
      </c>
      <c r="N71" s="102" t="s">
        <v>909</v>
      </c>
      <c r="O71" s="57" t="s">
        <v>908</v>
      </c>
      <c r="P71" s="159" t="s">
        <v>1437</v>
      </c>
      <c r="Q71" s="61" t="s">
        <v>907</v>
      </c>
      <c r="R71" s="52">
        <v>0</v>
      </c>
      <c r="S71" s="61" t="s">
        <v>867</v>
      </c>
      <c r="T71" s="61" t="s">
        <v>774</v>
      </c>
      <c r="U71" s="389">
        <v>28108.89</v>
      </c>
      <c r="V71" s="79"/>
      <c r="W71" s="97">
        <v>100</v>
      </c>
      <c r="X71" s="36" t="s">
        <v>773</v>
      </c>
      <c r="Y71" s="98">
        <v>2</v>
      </c>
      <c r="Z71" s="98">
        <v>5</v>
      </c>
      <c r="AA71" s="98">
        <v>6</v>
      </c>
      <c r="AB71" s="88" t="s">
        <v>864</v>
      </c>
      <c r="AC71" s="88" t="s">
        <v>864</v>
      </c>
      <c r="AD71" s="51" t="s">
        <v>656</v>
      </c>
      <c r="AE71" s="58" t="s">
        <v>655</v>
      </c>
      <c r="AF71" s="98"/>
      <c r="AG71" s="98" t="s">
        <v>782</v>
      </c>
      <c r="AH71" s="98" t="s">
        <v>906</v>
      </c>
      <c r="AI71" s="160">
        <v>0.31</v>
      </c>
      <c r="AJ71" s="98" t="s">
        <v>905</v>
      </c>
      <c r="AK71" s="98"/>
      <c r="AL71" s="160">
        <v>0.41</v>
      </c>
      <c r="AM71" s="98" t="s">
        <v>808</v>
      </c>
      <c r="AN71" s="160">
        <v>0.23</v>
      </c>
      <c r="AO71" s="98"/>
      <c r="AP71" s="98" t="s">
        <v>904</v>
      </c>
      <c r="AQ71" s="160">
        <v>0.05</v>
      </c>
      <c r="AR71" s="98"/>
      <c r="AS71" s="98"/>
      <c r="AT71" s="98"/>
      <c r="AU71" s="98"/>
      <c r="AV71" s="98"/>
      <c r="AW71" s="98"/>
      <c r="AX71" s="98"/>
    </row>
    <row r="72" spans="1:51" s="62" customFormat="1" ht="90.75" customHeight="1" x14ac:dyDescent="0.25">
      <c r="A72" s="88">
        <v>381</v>
      </c>
      <c r="B72" s="57" t="s">
        <v>649</v>
      </c>
      <c r="C72" s="50">
        <v>7</v>
      </c>
      <c r="D72" s="51" t="s">
        <v>679</v>
      </c>
      <c r="E72" s="51" t="s">
        <v>903</v>
      </c>
      <c r="F72" s="51">
        <v>16130</v>
      </c>
      <c r="G72" s="161" t="s">
        <v>902</v>
      </c>
      <c r="H72" s="51">
        <v>2018</v>
      </c>
      <c r="I72" s="51"/>
      <c r="J72" s="61" t="s">
        <v>901</v>
      </c>
      <c r="K72" s="162" t="s">
        <v>864</v>
      </c>
      <c r="L72" s="51" t="s">
        <v>900</v>
      </c>
      <c r="M72" s="51" t="s">
        <v>899</v>
      </c>
      <c r="N72" s="51" t="s">
        <v>898</v>
      </c>
      <c r="O72" s="51"/>
      <c r="P72" s="58" t="s">
        <v>1438</v>
      </c>
      <c r="Q72" s="78">
        <f>+ROUND((U72/1700),2)</f>
        <v>16.059999999999999</v>
      </c>
      <c r="R72" s="52">
        <v>27310.37</v>
      </c>
      <c r="S72" s="52">
        <v>0</v>
      </c>
      <c r="T72" s="52">
        <v>0</v>
      </c>
      <c r="U72" s="52">
        <f>+R72+S72+T72</f>
        <v>27310.37</v>
      </c>
      <c r="V72" s="81"/>
      <c r="W72" s="72">
        <v>100</v>
      </c>
      <c r="X72" s="36"/>
      <c r="Y72" s="61"/>
      <c r="Z72" s="61"/>
      <c r="AA72" s="61"/>
      <c r="AB72" s="50"/>
      <c r="AC72" s="50"/>
      <c r="AD72" s="50"/>
      <c r="AE72" s="58" t="s">
        <v>655</v>
      </c>
      <c r="AF72" s="153"/>
      <c r="AG72" s="79"/>
      <c r="AH72" s="61"/>
      <c r="AI72" s="153"/>
      <c r="AJ72" s="61"/>
      <c r="AK72" s="61"/>
      <c r="AL72" s="61"/>
      <c r="AM72" s="61"/>
      <c r="AN72" s="61"/>
      <c r="AO72" s="61"/>
      <c r="AP72" s="61"/>
      <c r="AQ72" s="61"/>
      <c r="AR72" s="61"/>
      <c r="AS72" s="61"/>
      <c r="AT72" s="61"/>
      <c r="AU72" s="61"/>
      <c r="AV72" s="61"/>
      <c r="AW72" s="61"/>
      <c r="AX72" s="61"/>
    </row>
    <row r="73" spans="1:51" s="62" customFormat="1" ht="90.75" customHeight="1" x14ac:dyDescent="0.25">
      <c r="A73" s="88">
        <v>381</v>
      </c>
      <c r="B73" s="57" t="s">
        <v>649</v>
      </c>
      <c r="C73" s="50">
        <v>60</v>
      </c>
      <c r="D73" s="51" t="s">
        <v>679</v>
      </c>
      <c r="E73" s="51" t="s">
        <v>678</v>
      </c>
      <c r="F73" s="51">
        <v>24288</v>
      </c>
      <c r="G73" s="161" t="s">
        <v>897</v>
      </c>
      <c r="H73" s="51">
        <v>2018</v>
      </c>
      <c r="I73" s="51" t="s">
        <v>896</v>
      </c>
      <c r="J73" s="61" t="s">
        <v>895</v>
      </c>
      <c r="K73" s="162" t="s">
        <v>864</v>
      </c>
      <c r="L73" s="51" t="s">
        <v>675</v>
      </c>
      <c r="M73" s="51" t="s">
        <v>674</v>
      </c>
      <c r="N73" s="51" t="s">
        <v>894</v>
      </c>
      <c r="O73" s="51" t="s">
        <v>893</v>
      </c>
      <c r="P73" s="58" t="s">
        <v>1439</v>
      </c>
      <c r="Q73" s="78" t="s">
        <v>1599</v>
      </c>
      <c r="R73" s="52">
        <v>27310.37</v>
      </c>
      <c r="S73" s="52">
        <v>3692.94</v>
      </c>
      <c r="T73" s="52" t="s">
        <v>667</v>
      </c>
      <c r="U73" s="52" t="s">
        <v>1515</v>
      </c>
      <c r="V73" s="81">
        <v>0.4</v>
      </c>
      <c r="W73" s="72">
        <v>100</v>
      </c>
      <c r="X73" s="36" t="s">
        <v>670</v>
      </c>
      <c r="Y73" s="61">
        <v>2</v>
      </c>
      <c r="Z73" s="61">
        <v>5</v>
      </c>
      <c r="AA73" s="61">
        <v>6</v>
      </c>
      <c r="AB73" s="50" t="s">
        <v>892</v>
      </c>
      <c r="AC73" s="50" t="s">
        <v>864</v>
      </c>
      <c r="AD73" s="52" t="s">
        <v>667</v>
      </c>
      <c r="AE73" s="58" t="s">
        <v>655</v>
      </c>
      <c r="AF73" s="81">
        <v>0.5</v>
      </c>
      <c r="AG73" s="61" t="s">
        <v>679</v>
      </c>
      <c r="AH73" s="61" t="s">
        <v>666</v>
      </c>
      <c r="AI73" s="153">
        <v>0.35</v>
      </c>
      <c r="AJ73" s="61" t="s">
        <v>1516</v>
      </c>
      <c r="AK73" s="61" t="s">
        <v>1517</v>
      </c>
      <c r="AL73" s="61">
        <v>0.08</v>
      </c>
      <c r="AM73" s="61" t="s">
        <v>1518</v>
      </c>
      <c r="AN73" s="61" t="s">
        <v>1517</v>
      </c>
      <c r="AO73" s="61">
        <v>0.05</v>
      </c>
      <c r="AP73" s="61" t="s">
        <v>1519</v>
      </c>
      <c r="AQ73" s="61" t="s">
        <v>1517</v>
      </c>
      <c r="AR73" s="61">
        <v>0.02</v>
      </c>
      <c r="AS73" s="61"/>
      <c r="AT73" s="61"/>
      <c r="AU73" s="61"/>
      <c r="AV73" s="61"/>
      <c r="AW73" s="61"/>
      <c r="AX73" s="61"/>
    </row>
    <row r="74" spans="1:51" s="62" customFormat="1" ht="221.25" customHeight="1" x14ac:dyDescent="0.25">
      <c r="A74" s="50">
        <v>381</v>
      </c>
      <c r="B74" s="51" t="s">
        <v>649</v>
      </c>
      <c r="C74" s="50">
        <v>14</v>
      </c>
      <c r="D74" s="50" t="s">
        <v>805</v>
      </c>
      <c r="E74" s="51" t="s">
        <v>891</v>
      </c>
      <c r="F74" s="51">
        <v>8289</v>
      </c>
      <c r="G74" s="51" t="s">
        <v>890</v>
      </c>
      <c r="H74" s="51">
        <v>2018</v>
      </c>
      <c r="I74" s="51" t="s">
        <v>889</v>
      </c>
      <c r="J74" s="52">
        <v>77165</v>
      </c>
      <c r="K74" s="51" t="s">
        <v>864</v>
      </c>
      <c r="L74" s="51" t="s">
        <v>888</v>
      </c>
      <c r="M74" s="51" t="s">
        <v>887</v>
      </c>
      <c r="N74" s="51" t="s">
        <v>886</v>
      </c>
      <c r="O74" s="51" t="s">
        <v>885</v>
      </c>
      <c r="P74" s="58" t="s">
        <v>1440</v>
      </c>
      <c r="Q74" s="78" t="s">
        <v>1450</v>
      </c>
      <c r="R74" s="52" t="s">
        <v>1451</v>
      </c>
      <c r="S74" s="52">
        <v>0</v>
      </c>
      <c r="T74" s="52">
        <v>0</v>
      </c>
      <c r="U74" s="52">
        <v>0</v>
      </c>
      <c r="V74" s="61"/>
      <c r="W74" s="72">
        <v>100</v>
      </c>
      <c r="X74" s="36" t="s">
        <v>832</v>
      </c>
      <c r="Y74" s="57"/>
      <c r="Z74" s="57"/>
      <c r="AA74" s="61"/>
      <c r="AB74" s="50" t="s">
        <v>884</v>
      </c>
      <c r="AC74" s="50" t="s">
        <v>864</v>
      </c>
      <c r="AD74" s="50"/>
      <c r="AE74" s="58" t="s">
        <v>655</v>
      </c>
      <c r="AF74" s="61">
        <v>80</v>
      </c>
      <c r="AG74" s="73" t="s">
        <v>805</v>
      </c>
      <c r="AH74" s="61" t="s">
        <v>666</v>
      </c>
      <c r="AI74" s="61"/>
      <c r="AJ74" s="61"/>
      <c r="AK74" s="61"/>
      <c r="AL74" s="61"/>
      <c r="AM74" s="61"/>
      <c r="AN74" s="61"/>
      <c r="AO74" s="61"/>
      <c r="AP74" s="61"/>
      <c r="AQ74" s="61"/>
      <c r="AR74" s="61"/>
      <c r="AS74" s="61"/>
      <c r="AT74" s="61"/>
      <c r="AU74" s="73"/>
      <c r="AV74" s="61"/>
      <c r="AW74" s="61"/>
      <c r="AX74" s="61"/>
    </row>
    <row r="75" spans="1:51" s="62" customFormat="1" ht="82.5" customHeight="1" x14ac:dyDescent="0.25">
      <c r="A75" s="88">
        <v>381</v>
      </c>
      <c r="B75" s="57" t="s">
        <v>649</v>
      </c>
      <c r="C75" s="50">
        <v>32</v>
      </c>
      <c r="D75" s="88" t="s">
        <v>709</v>
      </c>
      <c r="E75" s="95" t="s">
        <v>708</v>
      </c>
      <c r="F75" s="51">
        <v>3702</v>
      </c>
      <c r="G75" s="51" t="s">
        <v>883</v>
      </c>
      <c r="H75" s="51">
        <v>2018</v>
      </c>
      <c r="I75" s="51" t="s">
        <v>882</v>
      </c>
      <c r="J75" s="52">
        <f>199500+25530.48</f>
        <v>225030.48</v>
      </c>
      <c r="K75" s="162" t="s">
        <v>881</v>
      </c>
      <c r="L75" s="51" t="s">
        <v>705</v>
      </c>
      <c r="M75" s="51" t="s">
        <v>704</v>
      </c>
      <c r="N75" s="51" t="s">
        <v>841</v>
      </c>
      <c r="O75" s="51" t="s">
        <v>840</v>
      </c>
      <c r="P75" s="53" t="s">
        <v>1441</v>
      </c>
      <c r="Q75" s="55" t="s">
        <v>701</v>
      </c>
      <c r="R75" s="52">
        <v>0</v>
      </c>
      <c r="S75" s="55">
        <v>6000</v>
      </c>
      <c r="T75" s="55">
        <v>18000</v>
      </c>
      <c r="U75" s="55">
        <f>+R75+S75+T75</f>
        <v>24000</v>
      </c>
      <c r="V75" s="61">
        <v>100</v>
      </c>
      <c r="W75" s="72">
        <v>100</v>
      </c>
      <c r="X75" s="36" t="s">
        <v>700</v>
      </c>
      <c r="Y75" s="61" t="s">
        <v>699</v>
      </c>
      <c r="Z75" s="61" t="s">
        <v>698</v>
      </c>
      <c r="AA75" s="61" t="s">
        <v>697</v>
      </c>
      <c r="AB75" s="50" t="s">
        <v>696</v>
      </c>
      <c r="AC75" s="50"/>
      <c r="AD75" s="50" t="s">
        <v>695</v>
      </c>
      <c r="AE75" s="58" t="s">
        <v>655</v>
      </c>
      <c r="AF75" s="79">
        <v>101</v>
      </c>
      <c r="AG75" s="92" t="s">
        <v>694</v>
      </c>
      <c r="AH75" s="61" t="s">
        <v>666</v>
      </c>
      <c r="AI75" s="79">
        <v>100</v>
      </c>
      <c r="AJ75" s="61"/>
      <c r="AK75" s="61"/>
      <c r="AL75" s="61"/>
      <c r="AM75" s="61"/>
      <c r="AN75" s="61"/>
      <c r="AO75" s="61"/>
      <c r="AP75" s="61"/>
      <c r="AQ75" s="61"/>
      <c r="AR75" s="61"/>
      <c r="AS75" s="61"/>
      <c r="AT75" s="61"/>
      <c r="AU75" s="61"/>
      <c r="AV75" s="61"/>
      <c r="AW75" s="61"/>
      <c r="AX75" s="61"/>
    </row>
    <row r="76" spans="1:51" s="344" customFormat="1" ht="140.25" x14ac:dyDescent="0.2">
      <c r="A76" s="339">
        <v>381</v>
      </c>
      <c r="B76" s="363" t="s">
        <v>649</v>
      </c>
      <c r="C76" s="363"/>
      <c r="D76" s="363" t="s">
        <v>1629</v>
      </c>
      <c r="E76" s="363" t="s">
        <v>1630</v>
      </c>
      <c r="F76" s="363">
        <v>11699</v>
      </c>
      <c r="G76" s="363" t="s">
        <v>1083</v>
      </c>
      <c r="H76" s="361">
        <v>2018</v>
      </c>
      <c r="I76" s="363" t="s">
        <v>1082</v>
      </c>
      <c r="J76" s="357">
        <v>51220.22</v>
      </c>
      <c r="K76" s="361" t="s">
        <v>787</v>
      </c>
      <c r="L76" s="363" t="s">
        <v>1619</v>
      </c>
      <c r="M76" s="363" t="s">
        <v>1081</v>
      </c>
      <c r="N76" s="363" t="s">
        <v>1631</v>
      </c>
      <c r="O76" s="363" t="s">
        <v>1632</v>
      </c>
      <c r="P76" s="367">
        <v>290111005843</v>
      </c>
      <c r="Q76" s="357" t="s">
        <v>822</v>
      </c>
      <c r="R76" s="357">
        <v>0</v>
      </c>
      <c r="S76" s="357" t="s">
        <v>822</v>
      </c>
      <c r="T76" s="357" t="s">
        <v>822</v>
      </c>
      <c r="U76" s="357" t="s">
        <v>822</v>
      </c>
      <c r="V76" s="383">
        <v>100</v>
      </c>
      <c r="W76" s="348">
        <v>100</v>
      </c>
      <c r="X76" s="346" t="s">
        <v>742</v>
      </c>
      <c r="Y76" s="339">
        <v>3</v>
      </c>
      <c r="Z76" s="339">
        <v>11</v>
      </c>
      <c r="AA76" s="339">
        <v>5</v>
      </c>
      <c r="AB76" s="339">
        <v>4</v>
      </c>
      <c r="AC76" s="339" t="s">
        <v>1623</v>
      </c>
      <c r="AD76" s="339" t="s">
        <v>858</v>
      </c>
      <c r="AE76" s="339" t="s">
        <v>655</v>
      </c>
      <c r="AF76" s="339">
        <v>100</v>
      </c>
      <c r="AG76" s="339" t="s">
        <v>1624</v>
      </c>
      <c r="AH76" s="339"/>
      <c r="AI76" s="339"/>
      <c r="AJ76" s="339"/>
      <c r="AK76" s="339"/>
      <c r="AL76" s="339"/>
      <c r="AM76" s="339"/>
      <c r="AN76" s="339"/>
      <c r="AO76" s="339"/>
      <c r="AP76" s="339"/>
      <c r="AQ76" s="339"/>
      <c r="AR76" s="339"/>
      <c r="AS76" s="339"/>
      <c r="AT76" s="339"/>
      <c r="AU76" s="339"/>
      <c r="AV76" s="339"/>
      <c r="AW76" s="339"/>
      <c r="AX76" s="339"/>
      <c r="AY76" s="347"/>
    </row>
    <row r="77" spans="1:51" s="62" customFormat="1" ht="111" customHeight="1" x14ac:dyDescent="0.25">
      <c r="A77" s="95">
        <v>381</v>
      </c>
      <c r="B77" s="51" t="s">
        <v>649</v>
      </c>
      <c r="C77" s="51">
        <v>58</v>
      </c>
      <c r="D77" s="95" t="s">
        <v>679</v>
      </c>
      <c r="E77" s="95" t="s">
        <v>863</v>
      </c>
      <c r="F77" s="51">
        <v>11711</v>
      </c>
      <c r="G77" s="161" t="s">
        <v>1520</v>
      </c>
      <c r="H77" s="51">
        <v>2019</v>
      </c>
      <c r="I77" s="51" t="s">
        <v>880</v>
      </c>
      <c r="J77" s="61" t="s">
        <v>879</v>
      </c>
      <c r="K77" s="51" t="s">
        <v>864</v>
      </c>
      <c r="L77" s="51" t="s">
        <v>1521</v>
      </c>
      <c r="M77" s="51" t="s">
        <v>1522</v>
      </c>
      <c r="N77" s="51" t="s">
        <v>878</v>
      </c>
      <c r="O77" s="51" t="s">
        <v>877</v>
      </c>
      <c r="P77" s="163">
        <v>290111003560</v>
      </c>
      <c r="Q77" s="52" t="s">
        <v>1523</v>
      </c>
      <c r="R77" s="52">
        <v>0</v>
      </c>
      <c r="S77" s="52" t="s">
        <v>659</v>
      </c>
      <c r="T77" s="52" t="s">
        <v>659</v>
      </c>
      <c r="U77" s="52" t="s">
        <v>1523</v>
      </c>
      <c r="V77" s="61">
        <v>100</v>
      </c>
      <c r="W77" s="72">
        <v>100</v>
      </c>
      <c r="X77" s="31" t="s">
        <v>742</v>
      </c>
      <c r="Y77" s="57">
        <v>4</v>
      </c>
      <c r="Z77" s="57">
        <v>6</v>
      </c>
      <c r="AA77" s="57">
        <v>2</v>
      </c>
      <c r="AB77" s="50">
        <v>4</v>
      </c>
      <c r="AC77" s="50" t="s">
        <v>864</v>
      </c>
      <c r="AD77" s="50">
        <v>15</v>
      </c>
      <c r="AE77" s="58" t="s">
        <v>655</v>
      </c>
      <c r="AF77" s="61">
        <v>100</v>
      </c>
      <c r="AG77" s="92" t="s">
        <v>1524</v>
      </c>
      <c r="AH77" s="61" t="s">
        <v>876</v>
      </c>
      <c r="AI77" s="61">
        <v>50</v>
      </c>
      <c r="AJ77" s="79" t="s">
        <v>1525</v>
      </c>
      <c r="AK77" s="61" t="s">
        <v>1526</v>
      </c>
      <c r="AL77" s="61">
        <v>30</v>
      </c>
      <c r="AM77" s="79" t="s">
        <v>1516</v>
      </c>
      <c r="AN77" s="61" t="s">
        <v>1527</v>
      </c>
      <c r="AO77" s="61">
        <v>20</v>
      </c>
      <c r="AP77" s="79"/>
      <c r="AQ77" s="61"/>
      <c r="AR77" s="61"/>
      <c r="AS77" s="61"/>
      <c r="AT77" s="61"/>
      <c r="AU77" s="73"/>
      <c r="AV77" s="61"/>
      <c r="AW77" s="61"/>
      <c r="AX77" s="61"/>
    </row>
    <row r="78" spans="1:51" s="62" customFormat="1" ht="90.75" customHeight="1" x14ac:dyDescent="0.25">
      <c r="A78" s="95">
        <v>381</v>
      </c>
      <c r="B78" s="51" t="s">
        <v>649</v>
      </c>
      <c r="C78" s="51">
        <v>30</v>
      </c>
      <c r="D78" s="95" t="s">
        <v>665</v>
      </c>
      <c r="E78" s="95" t="s">
        <v>664</v>
      </c>
      <c r="F78" s="51">
        <v>6013</v>
      </c>
      <c r="G78" s="164" t="s">
        <v>875</v>
      </c>
      <c r="H78" s="51">
        <v>2019</v>
      </c>
      <c r="I78" s="51" t="s">
        <v>874</v>
      </c>
      <c r="J78" s="52">
        <v>133488</v>
      </c>
      <c r="K78" s="51" t="s">
        <v>864</v>
      </c>
      <c r="L78" s="51" t="s">
        <v>661</v>
      </c>
      <c r="M78" s="51" t="s">
        <v>660</v>
      </c>
      <c r="N78" s="51" t="s">
        <v>873</v>
      </c>
      <c r="O78" s="51" t="s">
        <v>872</v>
      </c>
      <c r="P78" s="58" t="s">
        <v>1545</v>
      </c>
      <c r="Q78" s="52" t="s">
        <v>659</v>
      </c>
      <c r="R78" s="52">
        <v>0</v>
      </c>
      <c r="S78" s="52" t="s">
        <v>659</v>
      </c>
      <c r="T78" s="52" t="s">
        <v>659</v>
      </c>
      <c r="U78" s="52">
        <f>+R78</f>
        <v>0</v>
      </c>
      <c r="V78" s="61">
        <v>0</v>
      </c>
      <c r="W78" s="72">
        <v>100</v>
      </c>
      <c r="X78" s="30" t="s">
        <v>670</v>
      </c>
      <c r="Y78" s="51">
        <v>3</v>
      </c>
      <c r="Z78" s="51">
        <v>2</v>
      </c>
      <c r="AA78" s="51">
        <v>3</v>
      </c>
      <c r="AB78" s="51">
        <v>35</v>
      </c>
      <c r="AC78" s="51" t="s">
        <v>864</v>
      </c>
      <c r="AD78" s="51">
        <v>0</v>
      </c>
      <c r="AE78" s="58" t="s">
        <v>655</v>
      </c>
      <c r="AF78" s="95">
        <v>5</v>
      </c>
      <c r="AG78" s="95" t="s">
        <v>665</v>
      </c>
      <c r="AH78" s="51" t="s">
        <v>852</v>
      </c>
      <c r="AI78" s="95">
        <v>5</v>
      </c>
      <c r="AJ78" s="51"/>
      <c r="AK78" s="51"/>
      <c r="AL78" s="51"/>
      <c r="AM78" s="51"/>
      <c r="AN78" s="51"/>
      <c r="AO78" s="51"/>
      <c r="AP78" s="51"/>
      <c r="AQ78" s="51"/>
      <c r="AR78" s="51"/>
      <c r="AS78" s="51"/>
      <c r="AT78" s="51"/>
      <c r="AU78" s="51"/>
      <c r="AV78" s="51"/>
      <c r="AW78" s="51"/>
      <c r="AX78" s="51"/>
    </row>
    <row r="79" spans="1:51" s="62" customFormat="1" ht="106.5" customHeight="1" x14ac:dyDescent="0.25">
      <c r="A79" s="51">
        <v>381</v>
      </c>
      <c r="B79" s="51" t="s">
        <v>649</v>
      </c>
      <c r="C79" s="51">
        <v>20</v>
      </c>
      <c r="D79" s="95" t="s">
        <v>831</v>
      </c>
      <c r="E79" s="95" t="s">
        <v>839</v>
      </c>
      <c r="F79" s="51">
        <v>28143</v>
      </c>
      <c r="G79" s="161" t="s">
        <v>871</v>
      </c>
      <c r="H79" s="51">
        <v>2018</v>
      </c>
      <c r="I79" s="51" t="s">
        <v>870</v>
      </c>
      <c r="J79" s="52">
        <v>94916</v>
      </c>
      <c r="K79" s="51" t="s">
        <v>864</v>
      </c>
      <c r="L79" s="51" t="s">
        <v>836</v>
      </c>
      <c r="M79" s="51" t="s">
        <v>835</v>
      </c>
      <c r="N79" s="51" t="s">
        <v>869</v>
      </c>
      <c r="O79" s="51" t="s">
        <v>868</v>
      </c>
      <c r="P79" s="58" t="s">
        <v>1442</v>
      </c>
      <c r="Q79" s="52" t="s">
        <v>866</v>
      </c>
      <c r="R79" s="52">
        <v>0</v>
      </c>
      <c r="S79" s="52" t="s">
        <v>867</v>
      </c>
      <c r="T79" s="52" t="s">
        <v>866</v>
      </c>
      <c r="U79" s="52" t="s">
        <v>866</v>
      </c>
      <c r="V79" s="61">
        <v>80</v>
      </c>
      <c r="W79" s="72">
        <v>95.68</v>
      </c>
      <c r="X79" s="32" t="s">
        <v>865</v>
      </c>
      <c r="Y79" s="51">
        <v>4</v>
      </c>
      <c r="Z79" s="51">
        <v>6</v>
      </c>
      <c r="AA79" s="51">
        <v>3</v>
      </c>
      <c r="AB79" s="51">
        <v>35</v>
      </c>
      <c r="AC79" s="51" t="s">
        <v>864</v>
      </c>
      <c r="AD79" s="51">
        <v>0</v>
      </c>
      <c r="AE79" s="58" t="s">
        <v>655</v>
      </c>
      <c r="AF79" s="95">
        <v>50</v>
      </c>
      <c r="AG79" s="95" t="s">
        <v>831</v>
      </c>
      <c r="AH79" s="51" t="s">
        <v>666</v>
      </c>
      <c r="AI79" s="95">
        <v>100</v>
      </c>
      <c r="AJ79" s="51"/>
      <c r="AK79" s="51"/>
      <c r="AL79" s="51"/>
      <c r="AM79" s="51"/>
      <c r="AN79" s="51"/>
      <c r="AO79" s="51"/>
      <c r="AP79" s="51"/>
      <c r="AQ79" s="51"/>
      <c r="AR79" s="51"/>
      <c r="AS79" s="51"/>
      <c r="AT79" s="51"/>
      <c r="AU79" s="51"/>
      <c r="AV79" s="51"/>
      <c r="AW79" s="51"/>
      <c r="AX79" s="51"/>
    </row>
    <row r="80" spans="1:51" s="62" customFormat="1" ht="106.5" customHeight="1" x14ac:dyDescent="0.25">
      <c r="A80" s="95">
        <v>381</v>
      </c>
      <c r="B80" s="51" t="s">
        <v>649</v>
      </c>
      <c r="C80" s="51">
        <v>58</v>
      </c>
      <c r="D80" s="95" t="s">
        <v>679</v>
      </c>
      <c r="E80" s="95" t="s">
        <v>863</v>
      </c>
      <c r="F80" s="51">
        <v>11711</v>
      </c>
      <c r="G80" s="161" t="s">
        <v>862</v>
      </c>
      <c r="H80" s="51">
        <v>2020</v>
      </c>
      <c r="I80" s="51" t="s">
        <v>861</v>
      </c>
      <c r="J80" s="52">
        <v>29595.599999999999</v>
      </c>
      <c r="K80" s="51" t="s">
        <v>668</v>
      </c>
      <c r="L80" s="51" t="s">
        <v>1521</v>
      </c>
      <c r="M80" s="51" t="s">
        <v>1522</v>
      </c>
      <c r="N80" s="51" t="s">
        <v>860</v>
      </c>
      <c r="O80" s="51" t="s">
        <v>859</v>
      </c>
      <c r="P80" s="58" t="s">
        <v>1546</v>
      </c>
      <c r="Q80" s="52" t="s">
        <v>1528</v>
      </c>
      <c r="R80" s="52" t="s">
        <v>1568</v>
      </c>
      <c r="S80" s="52" t="s">
        <v>659</v>
      </c>
      <c r="T80" s="52" t="s">
        <v>659</v>
      </c>
      <c r="U80" s="52" t="s">
        <v>1528</v>
      </c>
      <c r="V80" s="61">
        <v>100</v>
      </c>
      <c r="W80" s="72" t="s">
        <v>1547</v>
      </c>
      <c r="X80" s="31" t="s">
        <v>742</v>
      </c>
      <c r="Y80" s="57">
        <v>6</v>
      </c>
      <c r="Z80" s="57">
        <v>4</v>
      </c>
      <c r="AA80" s="57">
        <v>2</v>
      </c>
      <c r="AB80" s="50">
        <v>60</v>
      </c>
      <c r="AC80" s="51" t="s">
        <v>668</v>
      </c>
      <c r="AD80" s="50">
        <v>15</v>
      </c>
      <c r="AE80" s="58" t="s">
        <v>655</v>
      </c>
      <c r="AF80" s="61">
        <v>50</v>
      </c>
      <c r="AG80" s="165" t="s">
        <v>679</v>
      </c>
      <c r="AH80" s="61" t="s">
        <v>856</v>
      </c>
      <c r="AI80" s="61">
        <v>50</v>
      </c>
      <c r="AJ80" s="51" t="s">
        <v>857</v>
      </c>
      <c r="AK80" s="61" t="s">
        <v>856</v>
      </c>
      <c r="AL80" s="61">
        <v>50</v>
      </c>
      <c r="AM80" s="79"/>
      <c r="AN80" s="61"/>
      <c r="AO80" s="61"/>
      <c r="AP80" s="79"/>
      <c r="AQ80" s="61"/>
      <c r="AR80" s="61"/>
      <c r="AS80" s="61"/>
      <c r="AT80" s="61"/>
      <c r="AU80" s="73"/>
      <c r="AV80" s="61"/>
      <c r="AW80" s="61"/>
      <c r="AX80" s="61"/>
    </row>
    <row r="81" spans="1:50" s="62" customFormat="1" ht="106.5" customHeight="1" x14ac:dyDescent="0.25">
      <c r="A81" s="166">
        <v>381</v>
      </c>
      <c r="B81" s="83" t="s">
        <v>649</v>
      </c>
      <c r="C81" s="83">
        <v>30</v>
      </c>
      <c r="D81" s="166" t="s">
        <v>665</v>
      </c>
      <c r="E81" s="166" t="s">
        <v>664</v>
      </c>
      <c r="F81" s="83">
        <v>6013</v>
      </c>
      <c r="G81" s="167" t="s">
        <v>855</v>
      </c>
      <c r="H81" s="83">
        <v>2020</v>
      </c>
      <c r="I81" s="167" t="s">
        <v>760</v>
      </c>
      <c r="J81" s="168">
        <f>23827.81</f>
        <v>23827.81</v>
      </c>
      <c r="K81" s="83" t="s">
        <v>668</v>
      </c>
      <c r="L81" s="83" t="s">
        <v>661</v>
      </c>
      <c r="M81" s="83" t="s">
        <v>660</v>
      </c>
      <c r="N81" s="83" t="s">
        <v>854</v>
      </c>
      <c r="O81" s="83" t="s">
        <v>853</v>
      </c>
      <c r="P81" s="169" t="s">
        <v>1548</v>
      </c>
      <c r="Q81" s="113" t="s">
        <v>659</v>
      </c>
      <c r="R81" s="168">
        <v>4731.1899999999996</v>
      </c>
      <c r="S81" s="113" t="s">
        <v>659</v>
      </c>
      <c r="T81" s="113" t="s">
        <v>659</v>
      </c>
      <c r="U81" s="168">
        <f>+R81</f>
        <v>4731.1899999999996</v>
      </c>
      <c r="V81" s="113">
        <v>0</v>
      </c>
      <c r="W81" s="170">
        <v>94.97</v>
      </c>
      <c r="X81" s="30" t="s">
        <v>670</v>
      </c>
      <c r="Y81" s="83">
        <v>3</v>
      </c>
      <c r="Z81" s="83">
        <v>4</v>
      </c>
      <c r="AA81" s="83">
        <v>6</v>
      </c>
      <c r="AB81" s="83">
        <v>11</v>
      </c>
      <c r="AC81" s="83" t="s">
        <v>668</v>
      </c>
      <c r="AD81" s="83" t="s">
        <v>656</v>
      </c>
      <c r="AE81" s="58" t="s">
        <v>655</v>
      </c>
      <c r="AF81" s="166">
        <v>90</v>
      </c>
      <c r="AG81" s="166" t="s">
        <v>665</v>
      </c>
      <c r="AH81" s="83" t="s">
        <v>852</v>
      </c>
      <c r="AI81" s="166"/>
      <c r="AJ81" s="83"/>
      <c r="AK81" s="83"/>
      <c r="AL81" s="83"/>
      <c r="AM81" s="83"/>
      <c r="AN81" s="83"/>
      <c r="AO81" s="83"/>
      <c r="AP81" s="83"/>
      <c r="AQ81" s="83"/>
      <c r="AR81" s="83"/>
      <c r="AS81" s="83"/>
      <c r="AT81" s="83"/>
      <c r="AU81" s="83"/>
      <c r="AV81" s="83"/>
      <c r="AW81" s="83"/>
      <c r="AX81" s="83"/>
    </row>
    <row r="82" spans="1:50" s="62" customFormat="1" ht="182.25" customHeight="1" x14ac:dyDescent="0.25">
      <c r="A82" s="171">
        <v>381</v>
      </c>
      <c r="B82" s="136" t="s">
        <v>649</v>
      </c>
      <c r="C82" s="136">
        <v>10</v>
      </c>
      <c r="D82" s="171" t="s">
        <v>782</v>
      </c>
      <c r="E82" s="171" t="s">
        <v>851</v>
      </c>
      <c r="F82" s="136">
        <v>26467</v>
      </c>
      <c r="G82" s="134" t="s">
        <v>850</v>
      </c>
      <c r="H82" s="136">
        <v>2020</v>
      </c>
      <c r="I82" s="134" t="s">
        <v>849</v>
      </c>
      <c r="J82" s="137">
        <v>31885.4</v>
      </c>
      <c r="K82" s="136" t="s">
        <v>668</v>
      </c>
      <c r="L82" s="136" t="s">
        <v>848</v>
      </c>
      <c r="M82" s="136" t="s">
        <v>847</v>
      </c>
      <c r="N82" s="136" t="s">
        <v>846</v>
      </c>
      <c r="O82" s="136" t="s">
        <v>845</v>
      </c>
      <c r="P82" s="139" t="s">
        <v>1443</v>
      </c>
      <c r="Q82" s="154">
        <v>4.3</v>
      </c>
      <c r="R82" s="137">
        <v>6646.19</v>
      </c>
      <c r="S82" s="137">
        <v>0.39</v>
      </c>
      <c r="T82" s="137">
        <v>0</v>
      </c>
      <c r="U82" s="137">
        <v>4.3</v>
      </c>
      <c r="V82" s="155">
        <v>0.35</v>
      </c>
      <c r="W82" s="72">
        <v>88.56</v>
      </c>
      <c r="X82" s="36" t="s">
        <v>832</v>
      </c>
      <c r="Y82" s="136">
        <v>3</v>
      </c>
      <c r="Z82" s="136">
        <v>4</v>
      </c>
      <c r="AA82" s="136">
        <v>3.4</v>
      </c>
      <c r="AB82" s="136">
        <v>47</v>
      </c>
      <c r="AC82" s="136" t="s">
        <v>668</v>
      </c>
      <c r="AD82" s="135" t="s">
        <v>656</v>
      </c>
      <c r="AE82" s="58" t="s">
        <v>655</v>
      </c>
      <c r="AF82" s="172">
        <v>0.35</v>
      </c>
      <c r="AG82" s="171" t="s">
        <v>782</v>
      </c>
      <c r="AH82" s="140" t="s">
        <v>844</v>
      </c>
      <c r="AI82" s="171">
        <v>35</v>
      </c>
      <c r="AJ82" s="136"/>
      <c r="AK82" s="136"/>
      <c r="AL82" s="136"/>
      <c r="AM82" s="136"/>
      <c r="AN82" s="136"/>
      <c r="AO82" s="136"/>
      <c r="AP82" s="136"/>
      <c r="AQ82" s="136"/>
      <c r="AR82" s="136"/>
      <c r="AS82" s="136"/>
      <c r="AT82" s="136"/>
      <c r="AU82" s="136"/>
      <c r="AV82" s="136"/>
      <c r="AW82" s="136"/>
      <c r="AX82" s="136"/>
    </row>
    <row r="83" spans="1:50" s="62" customFormat="1" ht="106.5" customHeight="1" x14ac:dyDescent="0.25">
      <c r="A83" s="95">
        <v>381</v>
      </c>
      <c r="B83" s="51" t="s">
        <v>649</v>
      </c>
      <c r="C83" s="51">
        <v>32</v>
      </c>
      <c r="D83" s="95" t="s">
        <v>709</v>
      </c>
      <c r="E83" s="95" t="s">
        <v>708</v>
      </c>
      <c r="F83" s="51">
        <v>3702</v>
      </c>
      <c r="G83" s="57" t="s">
        <v>843</v>
      </c>
      <c r="H83" s="51">
        <v>2020</v>
      </c>
      <c r="I83" s="57" t="s">
        <v>842</v>
      </c>
      <c r="J83" s="52">
        <f>56431.77-25530.48</f>
        <v>30901.289999999997</v>
      </c>
      <c r="K83" s="51" t="s">
        <v>668</v>
      </c>
      <c r="L83" s="51" t="s">
        <v>705</v>
      </c>
      <c r="M83" s="51" t="s">
        <v>704</v>
      </c>
      <c r="N83" s="51" t="s">
        <v>841</v>
      </c>
      <c r="O83" s="51" t="s">
        <v>840</v>
      </c>
      <c r="P83" s="58" t="s">
        <v>1549</v>
      </c>
      <c r="Q83" s="61" t="s">
        <v>701</v>
      </c>
      <c r="R83" s="52" t="s">
        <v>1569</v>
      </c>
      <c r="S83" s="52">
        <v>6000</v>
      </c>
      <c r="T83" s="52">
        <v>18000</v>
      </c>
      <c r="U83" s="52">
        <v>25504.14</v>
      </c>
      <c r="V83" s="61"/>
      <c r="W83" s="72" t="s">
        <v>1550</v>
      </c>
      <c r="X83" s="27" t="s">
        <v>700</v>
      </c>
      <c r="Y83" s="51" t="s">
        <v>699</v>
      </c>
      <c r="Z83" s="51" t="s">
        <v>698</v>
      </c>
      <c r="AA83" s="51" t="s">
        <v>697</v>
      </c>
      <c r="AB83" s="51" t="s">
        <v>696</v>
      </c>
      <c r="AC83" s="51" t="s">
        <v>668</v>
      </c>
      <c r="AD83" s="51" t="s">
        <v>695</v>
      </c>
      <c r="AE83" s="58" t="s">
        <v>655</v>
      </c>
      <c r="AF83" s="95">
        <v>100</v>
      </c>
      <c r="AG83" s="95" t="s">
        <v>694</v>
      </c>
      <c r="AH83" s="51" t="s">
        <v>666</v>
      </c>
      <c r="AI83" s="95">
        <v>100</v>
      </c>
      <c r="AJ83" s="51"/>
      <c r="AK83" s="51"/>
      <c r="AL83" s="51"/>
      <c r="AM83" s="51"/>
      <c r="AN83" s="51"/>
      <c r="AO83" s="51"/>
      <c r="AP83" s="51"/>
      <c r="AQ83" s="51"/>
      <c r="AR83" s="51"/>
      <c r="AS83" s="51"/>
      <c r="AT83" s="51"/>
      <c r="AU83" s="51"/>
      <c r="AV83" s="51"/>
      <c r="AW83" s="51"/>
      <c r="AX83" s="51"/>
    </row>
    <row r="84" spans="1:50" s="62" customFormat="1" ht="106.5" customHeight="1" x14ac:dyDescent="0.25">
      <c r="A84" s="95">
        <v>381</v>
      </c>
      <c r="B84" s="51" t="s">
        <v>649</v>
      </c>
      <c r="C84" s="51">
        <v>20</v>
      </c>
      <c r="D84" s="95" t="s">
        <v>831</v>
      </c>
      <c r="E84" s="95" t="s">
        <v>839</v>
      </c>
      <c r="F84" s="51">
        <v>28143</v>
      </c>
      <c r="G84" s="57" t="s">
        <v>838</v>
      </c>
      <c r="H84" s="51">
        <v>2020</v>
      </c>
      <c r="I84" s="57" t="s">
        <v>837</v>
      </c>
      <c r="J84" s="52">
        <v>91500</v>
      </c>
      <c r="K84" s="51" t="s">
        <v>668</v>
      </c>
      <c r="L84" s="51" t="s">
        <v>836</v>
      </c>
      <c r="M84" s="51" t="s">
        <v>835</v>
      </c>
      <c r="N84" s="51" t="s">
        <v>834</v>
      </c>
      <c r="O84" s="51" t="s">
        <v>833</v>
      </c>
      <c r="P84" s="103" t="s">
        <v>1444</v>
      </c>
      <c r="Q84" s="52" t="s">
        <v>659</v>
      </c>
      <c r="R84" s="52">
        <v>18168</v>
      </c>
      <c r="S84" s="52" t="s">
        <v>659</v>
      </c>
      <c r="T84" s="52" t="s">
        <v>659</v>
      </c>
      <c r="U84" s="52" t="s">
        <v>659</v>
      </c>
      <c r="V84" s="81">
        <v>0.6</v>
      </c>
      <c r="W84" s="72">
        <v>84.99</v>
      </c>
      <c r="X84" s="36" t="s">
        <v>832</v>
      </c>
      <c r="Y84" s="51">
        <v>4</v>
      </c>
      <c r="Z84" s="51">
        <v>6</v>
      </c>
      <c r="AA84" s="51">
        <v>2</v>
      </c>
      <c r="AB84" s="51">
        <v>35</v>
      </c>
      <c r="AC84" s="51" t="s">
        <v>668</v>
      </c>
      <c r="AD84" s="51" t="s">
        <v>656</v>
      </c>
      <c r="AE84" s="58" t="s">
        <v>655</v>
      </c>
      <c r="AF84" s="173">
        <v>0.6</v>
      </c>
      <c r="AG84" s="95" t="s">
        <v>831</v>
      </c>
      <c r="AH84" s="51" t="s">
        <v>666</v>
      </c>
      <c r="AI84" s="95">
        <v>100</v>
      </c>
      <c r="AJ84" s="51"/>
      <c r="AK84" s="51"/>
      <c r="AL84" s="51"/>
      <c r="AM84" s="51"/>
      <c r="AN84" s="51"/>
      <c r="AO84" s="51"/>
      <c r="AP84" s="51"/>
      <c r="AQ84" s="51"/>
      <c r="AR84" s="51"/>
      <c r="AS84" s="51"/>
      <c r="AT84" s="51"/>
      <c r="AU84" s="51"/>
      <c r="AV84" s="51"/>
      <c r="AW84" s="51"/>
      <c r="AX84" s="51"/>
    </row>
    <row r="85" spans="1:50" s="62" customFormat="1" ht="181.5" customHeight="1" x14ac:dyDescent="0.25">
      <c r="A85" s="95">
        <v>381</v>
      </c>
      <c r="B85" s="51" t="s">
        <v>649</v>
      </c>
      <c r="C85" s="51"/>
      <c r="D85" s="95" t="s">
        <v>830</v>
      </c>
      <c r="E85" s="95" t="s">
        <v>829</v>
      </c>
      <c r="F85" s="51">
        <v>15355</v>
      </c>
      <c r="G85" s="57" t="s">
        <v>828</v>
      </c>
      <c r="H85" s="51">
        <v>2020</v>
      </c>
      <c r="I85" s="57" t="s">
        <v>827</v>
      </c>
      <c r="J85" s="52">
        <v>23705.33</v>
      </c>
      <c r="K85" s="51" t="s">
        <v>668</v>
      </c>
      <c r="L85" s="51" t="s">
        <v>826</v>
      </c>
      <c r="M85" s="51" t="s">
        <v>825</v>
      </c>
      <c r="N85" s="51" t="s">
        <v>824</v>
      </c>
      <c r="O85" s="51" t="s">
        <v>823</v>
      </c>
      <c r="P85" s="58" t="s">
        <v>1551</v>
      </c>
      <c r="Q85" s="52" t="s">
        <v>822</v>
      </c>
      <c r="R85" s="52" t="s">
        <v>1570</v>
      </c>
      <c r="S85" s="52" t="s">
        <v>822</v>
      </c>
      <c r="T85" s="52" t="s">
        <v>822</v>
      </c>
      <c r="U85" s="52" t="str">
        <f>+R85</f>
        <v>2.207,67 in 2.207,68</v>
      </c>
      <c r="V85" s="61"/>
      <c r="W85" s="72">
        <v>100</v>
      </c>
      <c r="X85" s="36" t="s">
        <v>821</v>
      </c>
      <c r="Y85" s="98">
        <v>6</v>
      </c>
      <c r="Z85" s="98">
        <v>1</v>
      </c>
      <c r="AA85" s="98" t="s">
        <v>820</v>
      </c>
      <c r="AB85" s="88" t="s">
        <v>819</v>
      </c>
      <c r="AC85" s="51" t="s">
        <v>668</v>
      </c>
      <c r="AD85" s="51" t="s">
        <v>656</v>
      </c>
      <c r="AE85" s="58" t="s">
        <v>655</v>
      </c>
      <c r="AF85" s="153">
        <v>1</v>
      </c>
      <c r="AG85" s="51" t="s">
        <v>818</v>
      </c>
      <c r="AH85" s="51"/>
      <c r="AI85" s="95">
        <v>100</v>
      </c>
      <c r="AJ85" s="51"/>
      <c r="AK85" s="51"/>
      <c r="AL85" s="51"/>
      <c r="AM85" s="51"/>
      <c r="AN85" s="51"/>
      <c r="AO85" s="51"/>
      <c r="AP85" s="51"/>
      <c r="AQ85" s="51"/>
      <c r="AR85" s="51"/>
      <c r="AS85" s="51"/>
      <c r="AT85" s="51"/>
      <c r="AU85" s="51"/>
      <c r="AV85" s="51"/>
      <c r="AW85" s="51"/>
      <c r="AX85" s="51"/>
    </row>
    <row r="86" spans="1:50" s="62" customFormat="1" ht="106.5" customHeight="1" x14ac:dyDescent="0.25">
      <c r="A86" s="95">
        <v>381</v>
      </c>
      <c r="B86" s="51" t="s">
        <v>649</v>
      </c>
      <c r="C86" s="51"/>
      <c r="D86" s="95" t="s">
        <v>808</v>
      </c>
      <c r="E86" s="95" t="s">
        <v>817</v>
      </c>
      <c r="F86" s="51">
        <v>28351</v>
      </c>
      <c r="G86" s="57" t="s">
        <v>816</v>
      </c>
      <c r="H86" s="51">
        <v>2020</v>
      </c>
      <c r="I86" s="57" t="s">
        <v>815</v>
      </c>
      <c r="J86" s="52">
        <v>27603.18</v>
      </c>
      <c r="K86" s="51" t="s">
        <v>668</v>
      </c>
      <c r="L86" s="51" t="s">
        <v>814</v>
      </c>
      <c r="M86" s="51" t="s">
        <v>813</v>
      </c>
      <c r="N86" s="51" t="s">
        <v>812</v>
      </c>
      <c r="O86" s="51" t="s">
        <v>811</v>
      </c>
      <c r="P86" s="58" t="s">
        <v>1552</v>
      </c>
      <c r="Q86" s="78">
        <v>10</v>
      </c>
      <c r="R86" s="52">
        <v>5480.82</v>
      </c>
      <c r="S86" s="52">
        <v>0</v>
      </c>
      <c r="T86" s="52">
        <v>0</v>
      </c>
      <c r="U86" s="52">
        <f>+R86+S86+T86</f>
        <v>5480.82</v>
      </c>
      <c r="V86" s="81">
        <v>0.5</v>
      </c>
      <c r="W86" s="72">
        <v>83.33</v>
      </c>
      <c r="X86" s="36" t="s">
        <v>810</v>
      </c>
      <c r="Y86" s="61">
        <v>4</v>
      </c>
      <c r="Z86" s="61">
        <v>5</v>
      </c>
      <c r="AA86" s="61">
        <v>5</v>
      </c>
      <c r="AB86" s="50">
        <v>10</v>
      </c>
      <c r="AC86" s="50" t="s">
        <v>668</v>
      </c>
      <c r="AD86" s="50" t="s">
        <v>809</v>
      </c>
      <c r="AE86" s="58" t="s">
        <v>655</v>
      </c>
      <c r="AF86" s="79">
        <v>90</v>
      </c>
      <c r="AG86" s="92" t="s">
        <v>808</v>
      </c>
      <c r="AH86" s="61" t="s">
        <v>807</v>
      </c>
      <c r="AI86" s="79">
        <v>70</v>
      </c>
      <c r="AJ86" s="61" t="s">
        <v>806</v>
      </c>
      <c r="AK86" s="61" t="s">
        <v>804</v>
      </c>
      <c r="AL86" s="51">
        <v>16</v>
      </c>
      <c r="AM86" s="61" t="s">
        <v>805</v>
      </c>
      <c r="AN86" s="61" t="s">
        <v>804</v>
      </c>
      <c r="AO86" s="61">
        <v>14</v>
      </c>
      <c r="AP86" s="51"/>
      <c r="AQ86" s="51"/>
      <c r="AR86" s="51"/>
      <c r="AS86" s="51"/>
      <c r="AT86" s="51"/>
      <c r="AU86" s="51"/>
      <c r="AV86" s="51"/>
      <c r="AW86" s="51"/>
      <c r="AX86" s="51"/>
    </row>
    <row r="87" spans="1:50" s="176" customFormat="1" ht="128.25" customHeight="1" x14ac:dyDescent="0.25">
      <c r="A87" s="171">
        <v>381</v>
      </c>
      <c r="B87" s="136" t="s">
        <v>649</v>
      </c>
      <c r="C87" s="136"/>
      <c r="D87" s="171" t="s">
        <v>723</v>
      </c>
      <c r="E87" s="171" t="s">
        <v>803</v>
      </c>
      <c r="F87" s="136">
        <v>10337</v>
      </c>
      <c r="G87" s="174" t="s">
        <v>1364</v>
      </c>
      <c r="H87" s="136">
        <v>2020</v>
      </c>
      <c r="I87" s="134" t="s">
        <v>802</v>
      </c>
      <c r="J87" s="137">
        <v>335988</v>
      </c>
      <c r="K87" s="136" t="s">
        <v>668</v>
      </c>
      <c r="L87" s="136" t="s">
        <v>801</v>
      </c>
      <c r="M87" s="136" t="s">
        <v>800</v>
      </c>
      <c r="N87" s="136" t="s">
        <v>799</v>
      </c>
      <c r="O87" s="136" t="s">
        <v>798</v>
      </c>
      <c r="P87" s="175" t="s">
        <v>1553</v>
      </c>
      <c r="Q87" s="140" t="s">
        <v>1499</v>
      </c>
      <c r="R87" s="137">
        <v>66712.899999999994</v>
      </c>
      <c r="S87" s="140">
        <v>35</v>
      </c>
      <c r="T87" s="140">
        <v>15</v>
      </c>
      <c r="U87" s="137">
        <f>+R87+S87+T87</f>
        <v>66762.899999999994</v>
      </c>
      <c r="V87" s="140">
        <v>20</v>
      </c>
      <c r="W87" s="72">
        <v>80</v>
      </c>
      <c r="X87" s="36" t="s">
        <v>797</v>
      </c>
      <c r="Y87" s="136">
        <v>4</v>
      </c>
      <c r="Z87" s="136">
        <v>7</v>
      </c>
      <c r="AA87" s="136">
        <v>5</v>
      </c>
      <c r="AB87" s="136" t="s">
        <v>796</v>
      </c>
      <c r="AC87" s="136" t="s">
        <v>668</v>
      </c>
      <c r="AD87" s="136" t="s">
        <v>1500</v>
      </c>
      <c r="AE87" s="58" t="s">
        <v>655</v>
      </c>
      <c r="AF87" s="171">
        <v>50</v>
      </c>
      <c r="AG87" s="171" t="s">
        <v>723</v>
      </c>
      <c r="AH87" s="136" t="s">
        <v>722</v>
      </c>
      <c r="AI87" s="171">
        <v>90</v>
      </c>
      <c r="AJ87" s="136"/>
      <c r="AK87" s="136"/>
      <c r="AL87" s="136"/>
      <c r="AM87" s="136"/>
      <c r="AN87" s="136"/>
      <c r="AO87" s="136"/>
      <c r="AP87" s="136"/>
      <c r="AQ87" s="136"/>
      <c r="AR87" s="136"/>
      <c r="AS87" s="136"/>
      <c r="AT87" s="136"/>
      <c r="AU87" s="136"/>
      <c r="AV87" s="136"/>
      <c r="AW87" s="136"/>
      <c r="AX87" s="136"/>
    </row>
    <row r="88" spans="1:50" s="62" customFormat="1" ht="128.25" customHeight="1" x14ac:dyDescent="0.2">
      <c r="A88" s="171">
        <v>381</v>
      </c>
      <c r="B88" s="136" t="s">
        <v>649</v>
      </c>
      <c r="C88" s="177"/>
      <c r="D88" s="135"/>
      <c r="E88" s="178" t="s">
        <v>1396</v>
      </c>
      <c r="F88" s="177"/>
      <c r="G88" s="178" t="s">
        <v>795</v>
      </c>
      <c r="H88" s="180">
        <v>2020</v>
      </c>
      <c r="I88" s="180" t="s">
        <v>794</v>
      </c>
      <c r="J88" s="181">
        <v>41723.43</v>
      </c>
      <c r="K88" s="180" t="s">
        <v>787</v>
      </c>
      <c r="L88" s="180" t="s">
        <v>793</v>
      </c>
      <c r="M88" s="180" t="s">
        <v>792</v>
      </c>
      <c r="N88" s="180" t="s">
        <v>791</v>
      </c>
      <c r="O88" s="180" t="s">
        <v>790</v>
      </c>
      <c r="P88" s="182" t="s">
        <v>1491</v>
      </c>
      <c r="Q88" s="179" t="s">
        <v>1492</v>
      </c>
      <c r="R88" s="181">
        <v>8284.49</v>
      </c>
      <c r="S88" s="179" t="s">
        <v>1493</v>
      </c>
      <c r="T88" s="179" t="s">
        <v>1494</v>
      </c>
      <c r="U88" s="179"/>
      <c r="V88" s="179"/>
      <c r="W88" s="183">
        <v>91.65</v>
      </c>
      <c r="X88" s="184" t="s">
        <v>1495</v>
      </c>
      <c r="Y88" s="179"/>
      <c r="Z88" s="179"/>
      <c r="AA88" s="179"/>
      <c r="AB88" s="179"/>
      <c r="AC88" s="179"/>
      <c r="AD88" s="179"/>
      <c r="AE88" s="58" t="s">
        <v>655</v>
      </c>
      <c r="AF88" s="185"/>
      <c r="AG88" s="186"/>
      <c r="AH88" s="180"/>
      <c r="AI88" s="187"/>
      <c r="AJ88" s="186"/>
      <c r="AK88" s="179"/>
      <c r="AL88" s="187"/>
      <c r="AM88" s="186"/>
      <c r="AN88" s="179"/>
      <c r="AO88" s="187"/>
      <c r="AP88" s="186"/>
      <c r="AQ88" s="179"/>
      <c r="AR88" s="187"/>
      <c r="AS88" s="188"/>
      <c r="AT88" s="188"/>
      <c r="AU88" s="188"/>
      <c r="AV88" s="188"/>
      <c r="AW88" s="188"/>
      <c r="AX88" s="188"/>
    </row>
    <row r="89" spans="1:50" s="62" customFormat="1" ht="128.25" customHeight="1" x14ac:dyDescent="0.25">
      <c r="A89" s="171">
        <v>381</v>
      </c>
      <c r="B89" s="136" t="s">
        <v>649</v>
      </c>
      <c r="C89" s="177"/>
      <c r="D89" s="135"/>
      <c r="E89" s="178" t="s">
        <v>1396</v>
      </c>
      <c r="F89" s="177"/>
      <c r="G89" s="178" t="s">
        <v>789</v>
      </c>
      <c r="H89" s="178">
        <v>2020</v>
      </c>
      <c r="I89" s="178" t="s">
        <v>788</v>
      </c>
      <c r="J89" s="189">
        <v>24396.17</v>
      </c>
      <c r="K89" s="180" t="s">
        <v>787</v>
      </c>
      <c r="L89" s="178" t="s">
        <v>786</v>
      </c>
      <c r="M89" s="178" t="s">
        <v>785</v>
      </c>
      <c r="N89" s="178" t="s">
        <v>784</v>
      </c>
      <c r="O89" s="178" t="s">
        <v>783</v>
      </c>
      <c r="P89" s="190" t="s">
        <v>1445</v>
      </c>
      <c r="Q89" s="177" t="s">
        <v>1496</v>
      </c>
      <c r="R89" s="191">
        <v>4844.04</v>
      </c>
      <c r="S89" s="177" t="s">
        <v>1497</v>
      </c>
      <c r="T89" s="177" t="s">
        <v>1498</v>
      </c>
      <c r="U89" s="177"/>
      <c r="V89" s="177"/>
      <c r="W89" s="192">
        <v>91.65</v>
      </c>
      <c r="X89" s="177" t="s">
        <v>1495</v>
      </c>
      <c r="Y89" s="177"/>
      <c r="Z89" s="177"/>
      <c r="AA89" s="177"/>
      <c r="AB89" s="177"/>
      <c r="AC89" s="177"/>
      <c r="AD89" s="177"/>
      <c r="AE89" s="58" t="s">
        <v>655</v>
      </c>
      <c r="AF89" s="177"/>
      <c r="AG89" s="177"/>
      <c r="AH89" s="177"/>
      <c r="AI89" s="177"/>
      <c r="AJ89" s="177"/>
      <c r="AK89" s="177"/>
      <c r="AL89" s="177"/>
      <c r="AM89" s="177"/>
      <c r="AN89" s="177"/>
      <c r="AO89" s="177"/>
      <c r="AP89" s="177"/>
      <c r="AQ89" s="177"/>
      <c r="AR89" s="177"/>
      <c r="AS89" s="177"/>
      <c r="AT89" s="177"/>
      <c r="AU89" s="177"/>
      <c r="AV89" s="177"/>
      <c r="AW89" s="177"/>
      <c r="AX89" s="177"/>
    </row>
    <row r="90" spans="1:50" s="62" customFormat="1" ht="128.25" customHeight="1" x14ac:dyDescent="0.25">
      <c r="A90" s="95">
        <v>381</v>
      </c>
      <c r="B90" s="51" t="s">
        <v>649</v>
      </c>
      <c r="C90" s="51"/>
      <c r="D90" s="95" t="s">
        <v>782</v>
      </c>
      <c r="E90" s="95" t="s">
        <v>781</v>
      </c>
      <c r="F90" s="51">
        <v>18326</v>
      </c>
      <c r="G90" s="57" t="s">
        <v>780</v>
      </c>
      <c r="H90" s="51">
        <v>2021</v>
      </c>
      <c r="I90" s="57" t="s">
        <v>779</v>
      </c>
      <c r="J90" s="52">
        <v>77032.02</v>
      </c>
      <c r="K90" s="51" t="s">
        <v>668</v>
      </c>
      <c r="L90" s="51" t="s">
        <v>778</v>
      </c>
      <c r="M90" s="51" t="s">
        <v>777</v>
      </c>
      <c r="N90" s="57" t="s">
        <v>776</v>
      </c>
      <c r="O90" s="57" t="s">
        <v>775</v>
      </c>
      <c r="P90" s="58" t="s">
        <v>1554</v>
      </c>
      <c r="Q90" s="61" t="s">
        <v>774</v>
      </c>
      <c r="R90" s="137">
        <v>15295.28</v>
      </c>
      <c r="S90" s="376" t="s">
        <v>659</v>
      </c>
      <c r="T90" s="376" t="s">
        <v>659</v>
      </c>
      <c r="U90" s="376" t="s">
        <v>659</v>
      </c>
      <c r="V90" s="140"/>
      <c r="W90" s="72">
        <v>78.33</v>
      </c>
      <c r="X90" s="36" t="s">
        <v>773</v>
      </c>
      <c r="Y90" s="57">
        <v>3</v>
      </c>
      <c r="Z90" s="57">
        <v>4</v>
      </c>
      <c r="AA90" s="57">
        <v>7</v>
      </c>
      <c r="AB90" s="50">
        <v>4</v>
      </c>
      <c r="AC90" s="136" t="s">
        <v>668</v>
      </c>
      <c r="AD90" s="193" t="s">
        <v>656</v>
      </c>
      <c r="AE90" s="58" t="s">
        <v>655</v>
      </c>
      <c r="AF90" s="171">
        <v>50</v>
      </c>
      <c r="AG90" s="54" t="s">
        <v>666</v>
      </c>
      <c r="AH90" s="54" t="s">
        <v>666</v>
      </c>
      <c r="AI90" s="171">
        <v>50</v>
      </c>
      <c r="AJ90" s="51"/>
      <c r="AK90" s="51"/>
      <c r="AL90" s="51"/>
      <c r="AM90" s="51"/>
      <c r="AN90" s="51"/>
      <c r="AO90" s="51"/>
      <c r="AP90" s="51"/>
      <c r="AQ90" s="51"/>
      <c r="AR90" s="51"/>
      <c r="AS90" s="51"/>
      <c r="AT90" s="51"/>
      <c r="AU90" s="51"/>
      <c r="AV90" s="51"/>
      <c r="AW90" s="51"/>
      <c r="AX90" s="51"/>
    </row>
    <row r="91" spans="1:50" s="62" customFormat="1" ht="128.25" customHeight="1" x14ac:dyDescent="0.25">
      <c r="A91" s="195">
        <v>381</v>
      </c>
      <c r="B91" s="193" t="s">
        <v>649</v>
      </c>
      <c r="C91" s="193">
        <v>30</v>
      </c>
      <c r="D91" s="195" t="s">
        <v>665</v>
      </c>
      <c r="E91" s="195" t="s">
        <v>664</v>
      </c>
      <c r="F91" s="193">
        <v>6013</v>
      </c>
      <c r="G91" s="194" t="s">
        <v>772</v>
      </c>
      <c r="H91" s="193">
        <v>2021</v>
      </c>
      <c r="I91" s="194" t="s">
        <v>760</v>
      </c>
      <c r="J91" s="196">
        <v>8515.6</v>
      </c>
      <c r="K91" s="197" t="s">
        <v>668</v>
      </c>
      <c r="L91" s="193" t="s">
        <v>661</v>
      </c>
      <c r="M91" s="193" t="s">
        <v>660</v>
      </c>
      <c r="N91" s="193" t="s">
        <v>771</v>
      </c>
      <c r="O91" s="193" t="s">
        <v>770</v>
      </c>
      <c r="P91" s="139" t="s">
        <v>1447</v>
      </c>
      <c r="Q91" s="376" t="s">
        <v>659</v>
      </c>
      <c r="R91" s="196">
        <v>1690.84</v>
      </c>
      <c r="S91" s="376" t="s">
        <v>769</v>
      </c>
      <c r="T91" s="376" t="s">
        <v>659</v>
      </c>
      <c r="U91" s="376" t="s">
        <v>659</v>
      </c>
      <c r="V91" s="376">
        <v>0</v>
      </c>
      <c r="W91" s="170">
        <v>78.33</v>
      </c>
      <c r="X91" s="30" t="s">
        <v>670</v>
      </c>
      <c r="Y91" s="193">
        <v>4</v>
      </c>
      <c r="Z91" s="193">
        <v>7</v>
      </c>
      <c r="AA91" s="193">
        <v>4</v>
      </c>
      <c r="AB91" s="193">
        <v>17</v>
      </c>
      <c r="AC91" s="193" t="s">
        <v>668</v>
      </c>
      <c r="AD91" s="193" t="s">
        <v>656</v>
      </c>
      <c r="AE91" s="58" t="s">
        <v>655</v>
      </c>
      <c r="AF91" s="195">
        <v>30</v>
      </c>
      <c r="AG91" s="193" t="s">
        <v>654</v>
      </c>
      <c r="AH91" s="193" t="s">
        <v>654</v>
      </c>
      <c r="AI91" s="195">
        <v>30</v>
      </c>
      <c r="AJ91" s="193"/>
      <c r="AK91" s="193"/>
      <c r="AL91" s="193"/>
      <c r="AM91" s="193"/>
      <c r="AN91" s="193"/>
      <c r="AO91" s="193"/>
      <c r="AP91" s="193"/>
      <c r="AQ91" s="193"/>
      <c r="AR91" s="193"/>
      <c r="AS91" s="193"/>
      <c r="AT91" s="193"/>
      <c r="AU91" s="193"/>
      <c r="AV91" s="193"/>
      <c r="AW91" s="193"/>
      <c r="AX91" s="193"/>
    </row>
    <row r="92" spans="1:50" s="62" customFormat="1" ht="128.25" customHeight="1" x14ac:dyDescent="0.25">
      <c r="A92" s="195">
        <v>381</v>
      </c>
      <c r="B92" s="193" t="s">
        <v>649</v>
      </c>
      <c r="C92" s="193">
        <v>30</v>
      </c>
      <c r="D92" s="195" t="s">
        <v>665</v>
      </c>
      <c r="E92" s="195" t="s">
        <v>1452</v>
      </c>
      <c r="F92" s="193">
        <v>6013</v>
      </c>
      <c r="G92" s="194" t="s">
        <v>768</v>
      </c>
      <c r="H92" s="193">
        <v>2021</v>
      </c>
      <c r="I92" s="194" t="s">
        <v>760</v>
      </c>
      <c r="J92" s="196">
        <v>9987.52</v>
      </c>
      <c r="K92" s="193" t="s">
        <v>668</v>
      </c>
      <c r="L92" s="193" t="s">
        <v>1453</v>
      </c>
      <c r="M92" s="193" t="s">
        <v>1454</v>
      </c>
      <c r="N92" s="193" t="s">
        <v>1456</v>
      </c>
      <c r="O92" s="193" t="s">
        <v>767</v>
      </c>
      <c r="P92" s="198" t="s">
        <v>1571</v>
      </c>
      <c r="Q92" s="376" t="s">
        <v>659</v>
      </c>
      <c r="R92" s="196" t="s">
        <v>1572</v>
      </c>
      <c r="S92" s="376" t="s">
        <v>659</v>
      </c>
      <c r="T92" s="376" t="s">
        <v>659</v>
      </c>
      <c r="U92" s="376" t="s">
        <v>659</v>
      </c>
      <c r="V92" s="376">
        <v>0</v>
      </c>
      <c r="W92" s="170">
        <v>78.33</v>
      </c>
      <c r="X92" s="30" t="s">
        <v>670</v>
      </c>
      <c r="Y92" s="193">
        <v>1</v>
      </c>
      <c r="Z92" s="193">
        <v>4</v>
      </c>
      <c r="AA92" s="193">
        <v>3</v>
      </c>
      <c r="AB92" s="193">
        <v>17.62</v>
      </c>
      <c r="AC92" s="193" t="s">
        <v>668</v>
      </c>
      <c r="AD92" s="193" t="s">
        <v>656</v>
      </c>
      <c r="AE92" s="58" t="s">
        <v>655</v>
      </c>
      <c r="AF92" s="195">
        <v>80</v>
      </c>
      <c r="AG92" s="193" t="s">
        <v>654</v>
      </c>
      <c r="AH92" s="193" t="s">
        <v>654</v>
      </c>
      <c r="AI92" s="195">
        <v>80</v>
      </c>
      <c r="AJ92" s="193"/>
      <c r="AK92" s="193"/>
      <c r="AL92" s="193"/>
      <c r="AM92" s="193"/>
      <c r="AN92" s="193"/>
      <c r="AO92" s="193"/>
      <c r="AP92" s="193"/>
      <c r="AQ92" s="193"/>
      <c r="AR92" s="193"/>
      <c r="AS92" s="193"/>
      <c r="AT92" s="193"/>
      <c r="AU92" s="193"/>
      <c r="AV92" s="193"/>
      <c r="AW92" s="193"/>
      <c r="AX92" s="193"/>
    </row>
    <row r="93" spans="1:50" s="62" customFormat="1" ht="128.25" customHeight="1" x14ac:dyDescent="0.25">
      <c r="A93" s="195">
        <v>381</v>
      </c>
      <c r="B93" s="193" t="s">
        <v>649</v>
      </c>
      <c r="C93" s="193">
        <v>30</v>
      </c>
      <c r="D93" s="195" t="s">
        <v>665</v>
      </c>
      <c r="E93" s="195" t="s">
        <v>1452</v>
      </c>
      <c r="F93" s="193">
        <v>6013</v>
      </c>
      <c r="G93" s="194" t="s">
        <v>766</v>
      </c>
      <c r="H93" s="193">
        <v>2021</v>
      </c>
      <c r="I93" s="194" t="s">
        <v>760</v>
      </c>
      <c r="J93" s="196">
        <v>14242.17</v>
      </c>
      <c r="K93" s="193" t="s">
        <v>668</v>
      </c>
      <c r="L93" s="193" t="s">
        <v>1453</v>
      </c>
      <c r="M93" s="193" t="s">
        <v>1454</v>
      </c>
      <c r="N93" s="193" t="s">
        <v>765</v>
      </c>
      <c r="O93" s="193" t="s">
        <v>764</v>
      </c>
      <c r="P93" s="199">
        <v>290111005570</v>
      </c>
      <c r="Q93" s="376" t="s">
        <v>659</v>
      </c>
      <c r="R93" s="196">
        <v>0</v>
      </c>
      <c r="S93" s="376" t="s">
        <v>659</v>
      </c>
      <c r="T93" s="376" t="s">
        <v>659</v>
      </c>
      <c r="U93" s="376" t="s">
        <v>659</v>
      </c>
      <c r="V93" s="376">
        <v>0</v>
      </c>
      <c r="W93" s="170">
        <v>100</v>
      </c>
      <c r="X93" s="30" t="s">
        <v>670</v>
      </c>
      <c r="Y93" s="193">
        <v>1</v>
      </c>
      <c r="Z93" s="193">
        <v>8</v>
      </c>
      <c r="AA93" s="193">
        <v>1</v>
      </c>
      <c r="AB93" s="193">
        <v>4</v>
      </c>
      <c r="AC93" s="193" t="s">
        <v>668</v>
      </c>
      <c r="AD93" s="193" t="s">
        <v>656</v>
      </c>
      <c r="AE93" s="58" t="s">
        <v>655</v>
      </c>
      <c r="AF93" s="195">
        <v>50</v>
      </c>
      <c r="AG93" s="193" t="s">
        <v>654</v>
      </c>
      <c r="AH93" s="193" t="s">
        <v>654</v>
      </c>
      <c r="AI93" s="195">
        <v>50</v>
      </c>
      <c r="AJ93" s="193"/>
      <c r="AK93" s="193"/>
      <c r="AL93" s="193"/>
      <c r="AM93" s="193"/>
      <c r="AN93" s="193"/>
      <c r="AO93" s="193"/>
      <c r="AP93" s="193"/>
      <c r="AQ93" s="193"/>
      <c r="AR93" s="193"/>
      <c r="AS93" s="193"/>
      <c r="AT93" s="193"/>
      <c r="AU93" s="193"/>
      <c r="AV93" s="193"/>
      <c r="AW93" s="193"/>
      <c r="AX93" s="193"/>
    </row>
    <row r="94" spans="1:50" s="128" customFormat="1" ht="128.25" customHeight="1" x14ac:dyDescent="0.25">
      <c r="A94" s="195">
        <v>381</v>
      </c>
      <c r="B94" s="193" t="s">
        <v>649</v>
      </c>
      <c r="C94" s="193">
        <v>30</v>
      </c>
      <c r="D94" s="195" t="s">
        <v>665</v>
      </c>
      <c r="E94" s="195" t="s">
        <v>1452</v>
      </c>
      <c r="F94" s="193">
        <v>6013</v>
      </c>
      <c r="G94" s="194" t="s">
        <v>763</v>
      </c>
      <c r="H94" s="193">
        <v>2021</v>
      </c>
      <c r="I94" s="194" t="s">
        <v>760</v>
      </c>
      <c r="J94" s="196">
        <v>21543.63</v>
      </c>
      <c r="K94" s="193" t="s">
        <v>668</v>
      </c>
      <c r="L94" s="193" t="s">
        <v>1453</v>
      </c>
      <c r="M94" s="193" t="s">
        <v>1454</v>
      </c>
      <c r="N94" s="193" t="s">
        <v>1387</v>
      </c>
      <c r="O94" s="193" t="s">
        <v>762</v>
      </c>
      <c r="P94" s="200">
        <v>290111005587</v>
      </c>
      <c r="Q94" s="376" t="s">
        <v>659</v>
      </c>
      <c r="R94" s="196">
        <v>4277.6499999999996</v>
      </c>
      <c r="S94" s="376" t="s">
        <v>659</v>
      </c>
      <c r="T94" s="376" t="s">
        <v>659</v>
      </c>
      <c r="U94" s="376" t="s">
        <v>659</v>
      </c>
      <c r="V94" s="376">
        <v>0</v>
      </c>
      <c r="W94" s="170">
        <v>76.67</v>
      </c>
      <c r="X94" s="27" t="s">
        <v>670</v>
      </c>
      <c r="Y94" s="193">
        <v>2</v>
      </c>
      <c r="Z94" s="193">
        <v>2</v>
      </c>
      <c r="AA94" s="193">
        <v>2</v>
      </c>
      <c r="AB94" s="193">
        <v>17</v>
      </c>
      <c r="AC94" s="193" t="s">
        <v>668</v>
      </c>
      <c r="AD94" s="193" t="s">
        <v>656</v>
      </c>
      <c r="AE94" s="58" t="s">
        <v>655</v>
      </c>
      <c r="AF94" s="195">
        <v>50</v>
      </c>
      <c r="AG94" s="193" t="s">
        <v>654</v>
      </c>
      <c r="AH94" s="193" t="s">
        <v>654</v>
      </c>
      <c r="AI94" s="195">
        <v>50</v>
      </c>
      <c r="AJ94" s="193"/>
      <c r="AK94" s="193"/>
      <c r="AL94" s="193"/>
      <c r="AM94" s="193"/>
      <c r="AN94" s="193"/>
      <c r="AO94" s="193"/>
      <c r="AP94" s="193"/>
      <c r="AQ94" s="193"/>
      <c r="AR94" s="193"/>
      <c r="AS94" s="193"/>
      <c r="AT94" s="193"/>
      <c r="AU94" s="193"/>
      <c r="AV94" s="193"/>
      <c r="AW94" s="193"/>
      <c r="AX94" s="193"/>
    </row>
    <row r="95" spans="1:50" s="62" customFormat="1" ht="128.25" customHeight="1" x14ac:dyDescent="0.25">
      <c r="A95" s="171">
        <v>381</v>
      </c>
      <c r="B95" s="136" t="s">
        <v>649</v>
      </c>
      <c r="C95" s="136">
        <v>30</v>
      </c>
      <c r="D95" s="171" t="s">
        <v>665</v>
      </c>
      <c r="E95" s="171" t="s">
        <v>664</v>
      </c>
      <c r="F95" s="136">
        <v>6013</v>
      </c>
      <c r="G95" s="134" t="s">
        <v>761</v>
      </c>
      <c r="H95" s="136">
        <v>2021</v>
      </c>
      <c r="I95" s="134" t="s">
        <v>760</v>
      </c>
      <c r="J95" s="137">
        <v>45546.080000000002</v>
      </c>
      <c r="K95" s="136" t="s">
        <v>668</v>
      </c>
      <c r="L95" s="136" t="s">
        <v>661</v>
      </c>
      <c r="M95" s="136" t="s">
        <v>660</v>
      </c>
      <c r="N95" s="136" t="s">
        <v>759</v>
      </c>
      <c r="O95" s="136" t="s">
        <v>758</v>
      </c>
      <c r="P95" s="139" t="s">
        <v>1555</v>
      </c>
      <c r="Q95" s="140" t="s">
        <v>659</v>
      </c>
      <c r="R95" s="137">
        <v>9043.51</v>
      </c>
      <c r="S95" s="140" t="s">
        <v>659</v>
      </c>
      <c r="T95" s="140" t="s">
        <v>659</v>
      </c>
      <c r="U95" s="140" t="s">
        <v>659</v>
      </c>
      <c r="V95" s="140">
        <v>0</v>
      </c>
      <c r="W95" s="72">
        <v>76.67</v>
      </c>
      <c r="X95" s="27" t="s">
        <v>670</v>
      </c>
      <c r="Y95" s="136">
        <v>2</v>
      </c>
      <c r="Z95" s="136">
        <v>5</v>
      </c>
      <c r="AA95" s="136">
        <v>1</v>
      </c>
      <c r="AB95" s="136">
        <v>4</v>
      </c>
      <c r="AC95" s="136" t="s">
        <v>668</v>
      </c>
      <c r="AD95" s="136" t="s">
        <v>656</v>
      </c>
      <c r="AE95" s="58" t="s">
        <v>655</v>
      </c>
      <c r="AF95" s="171">
        <v>80</v>
      </c>
      <c r="AG95" s="136" t="s">
        <v>654</v>
      </c>
      <c r="AH95" s="136" t="s">
        <v>654</v>
      </c>
      <c r="AI95" s="171">
        <v>80</v>
      </c>
      <c r="AJ95" s="136"/>
      <c r="AK95" s="136"/>
      <c r="AL95" s="136"/>
      <c r="AM95" s="136"/>
      <c r="AN95" s="136"/>
      <c r="AO95" s="136"/>
      <c r="AP95" s="136"/>
      <c r="AQ95" s="136"/>
      <c r="AR95" s="136"/>
      <c r="AS95" s="136"/>
      <c r="AT95" s="136"/>
      <c r="AU95" s="136"/>
      <c r="AV95" s="136"/>
      <c r="AW95" s="136"/>
      <c r="AX95" s="136"/>
    </row>
    <row r="96" spans="1:50" s="62" customFormat="1" ht="128.25" customHeight="1" x14ac:dyDescent="0.25">
      <c r="A96" s="171">
        <v>381</v>
      </c>
      <c r="B96" s="136" t="s">
        <v>649</v>
      </c>
      <c r="C96" s="136">
        <v>30</v>
      </c>
      <c r="D96" s="171" t="s">
        <v>665</v>
      </c>
      <c r="E96" s="171" t="s">
        <v>664</v>
      </c>
      <c r="F96" s="136">
        <v>6013</v>
      </c>
      <c r="G96" s="134" t="s">
        <v>735</v>
      </c>
      <c r="H96" s="136">
        <v>2021</v>
      </c>
      <c r="I96" s="134" t="s">
        <v>734</v>
      </c>
      <c r="J96" s="137">
        <v>28988.73</v>
      </c>
      <c r="K96" s="136" t="s">
        <v>689</v>
      </c>
      <c r="L96" s="136" t="s">
        <v>757</v>
      </c>
      <c r="M96" s="136" t="s">
        <v>756</v>
      </c>
      <c r="N96" s="136" t="s">
        <v>755</v>
      </c>
      <c r="O96" s="136" t="s">
        <v>754</v>
      </c>
      <c r="P96" s="175" t="s">
        <v>1556</v>
      </c>
      <c r="Q96" s="140" t="s">
        <v>659</v>
      </c>
      <c r="R96" s="137">
        <v>5755.93</v>
      </c>
      <c r="S96" s="140" t="s">
        <v>659</v>
      </c>
      <c r="T96" s="140" t="s">
        <v>659</v>
      </c>
      <c r="U96" s="140" t="s">
        <v>659</v>
      </c>
      <c r="V96" s="140">
        <v>0</v>
      </c>
      <c r="W96" s="72">
        <v>75</v>
      </c>
      <c r="X96" s="27" t="s">
        <v>670</v>
      </c>
      <c r="Y96" s="136">
        <v>4</v>
      </c>
      <c r="Z96" s="136">
        <v>8</v>
      </c>
      <c r="AA96" s="136">
        <v>2</v>
      </c>
      <c r="AB96" s="136">
        <v>35</v>
      </c>
      <c r="AC96" s="136" t="s">
        <v>689</v>
      </c>
      <c r="AD96" s="136" t="s">
        <v>656</v>
      </c>
      <c r="AE96" s="58" t="s">
        <v>655</v>
      </c>
      <c r="AF96" s="171">
        <v>60</v>
      </c>
      <c r="AG96" s="136" t="s">
        <v>753</v>
      </c>
      <c r="AH96" s="136" t="s">
        <v>666</v>
      </c>
      <c r="AI96" s="171">
        <v>60</v>
      </c>
      <c r="AJ96" s="136"/>
      <c r="AK96" s="136"/>
      <c r="AL96" s="136"/>
      <c r="AM96" s="136"/>
      <c r="AN96" s="136"/>
      <c r="AO96" s="136"/>
      <c r="AP96" s="136"/>
      <c r="AQ96" s="136"/>
      <c r="AR96" s="136"/>
      <c r="AS96" s="136"/>
      <c r="AT96" s="136"/>
      <c r="AU96" s="136"/>
      <c r="AV96" s="136"/>
      <c r="AW96" s="136"/>
      <c r="AX96" s="136"/>
    </row>
    <row r="97" spans="1:51" s="62" customFormat="1" ht="128.25" customHeight="1" x14ac:dyDescent="0.25">
      <c r="A97" s="171">
        <v>381</v>
      </c>
      <c r="B97" s="136" t="s">
        <v>649</v>
      </c>
      <c r="C97" s="136">
        <v>30</v>
      </c>
      <c r="D97" s="171" t="s">
        <v>665</v>
      </c>
      <c r="E97" s="171" t="s">
        <v>664</v>
      </c>
      <c r="F97" s="136">
        <v>6013</v>
      </c>
      <c r="G97" s="134" t="s">
        <v>735</v>
      </c>
      <c r="H97" s="136">
        <v>2021</v>
      </c>
      <c r="I97" s="134" t="s">
        <v>734</v>
      </c>
      <c r="J97" s="137">
        <v>23905.9</v>
      </c>
      <c r="K97" s="136" t="s">
        <v>689</v>
      </c>
      <c r="L97" s="136" t="s">
        <v>661</v>
      </c>
      <c r="M97" s="136" t="s">
        <v>660</v>
      </c>
      <c r="N97" s="136" t="s">
        <v>752</v>
      </c>
      <c r="O97" s="136" t="s">
        <v>751</v>
      </c>
      <c r="P97" s="139" t="s">
        <v>1448</v>
      </c>
      <c r="Q97" s="140" t="s">
        <v>659</v>
      </c>
      <c r="R97" s="137">
        <v>0</v>
      </c>
      <c r="S97" s="140" t="s">
        <v>659</v>
      </c>
      <c r="T97" s="140" t="s">
        <v>659</v>
      </c>
      <c r="U97" s="140" t="s">
        <v>659</v>
      </c>
      <c r="V97" s="140">
        <v>0</v>
      </c>
      <c r="W97" s="72">
        <v>100</v>
      </c>
      <c r="X97" s="30" t="s">
        <v>670</v>
      </c>
      <c r="Y97" s="57">
        <v>4</v>
      </c>
      <c r="Z97" s="57">
        <v>2</v>
      </c>
      <c r="AA97" s="57">
        <v>1</v>
      </c>
      <c r="AB97" s="50">
        <v>35</v>
      </c>
      <c r="AC97" s="136" t="s">
        <v>689</v>
      </c>
      <c r="AD97" s="136" t="s">
        <v>656</v>
      </c>
      <c r="AE97" s="58" t="s">
        <v>655</v>
      </c>
      <c r="AF97" s="171">
        <v>30</v>
      </c>
      <c r="AG97" s="136" t="s">
        <v>654</v>
      </c>
      <c r="AH97" s="136" t="s">
        <v>654</v>
      </c>
      <c r="AI97" s="171">
        <v>30</v>
      </c>
      <c r="AJ97" s="136"/>
      <c r="AK97" s="136"/>
      <c r="AL97" s="136"/>
      <c r="AM97" s="136"/>
      <c r="AN97" s="136"/>
      <c r="AO97" s="136"/>
      <c r="AP97" s="136"/>
      <c r="AQ97" s="136"/>
      <c r="AR97" s="136"/>
      <c r="AS97" s="136"/>
      <c r="AT97" s="136"/>
      <c r="AU97" s="136"/>
      <c r="AV97" s="136"/>
      <c r="AW97" s="136"/>
      <c r="AX97" s="136"/>
    </row>
    <row r="98" spans="1:51" s="62" customFormat="1" ht="128.25" customHeight="1" x14ac:dyDescent="0.25">
      <c r="A98" s="171">
        <v>381</v>
      </c>
      <c r="B98" s="136" t="s">
        <v>649</v>
      </c>
      <c r="C98" s="136">
        <v>30</v>
      </c>
      <c r="D98" s="171" t="s">
        <v>665</v>
      </c>
      <c r="E98" s="171" t="s">
        <v>1385</v>
      </c>
      <c r="F98" s="136">
        <v>6013</v>
      </c>
      <c r="G98" s="134" t="s">
        <v>735</v>
      </c>
      <c r="H98" s="136">
        <v>2021</v>
      </c>
      <c r="I98" s="134"/>
      <c r="J98" s="137">
        <v>71033.13</v>
      </c>
      <c r="K98" s="136" t="s">
        <v>689</v>
      </c>
      <c r="L98" s="136" t="s">
        <v>650</v>
      </c>
      <c r="M98" s="136" t="s">
        <v>651</v>
      </c>
      <c r="N98" s="136" t="s">
        <v>750</v>
      </c>
      <c r="O98" s="136" t="s">
        <v>749</v>
      </c>
      <c r="P98" s="139" t="s">
        <v>1557</v>
      </c>
      <c r="Q98" s="140" t="s">
        <v>659</v>
      </c>
      <c r="R98" s="137">
        <v>14104.15</v>
      </c>
      <c r="S98" s="140" t="s">
        <v>659</v>
      </c>
      <c r="T98" s="140" t="s">
        <v>659</v>
      </c>
      <c r="U98" s="140" t="s">
        <v>659</v>
      </c>
      <c r="V98" s="140">
        <v>0</v>
      </c>
      <c r="W98" s="72">
        <v>68.33</v>
      </c>
      <c r="X98" s="27" t="s">
        <v>748</v>
      </c>
      <c r="Y98" s="136">
        <v>2</v>
      </c>
      <c r="Z98" s="136">
        <v>3</v>
      </c>
      <c r="AA98" s="136">
        <v>3</v>
      </c>
      <c r="AB98" s="136">
        <v>66</v>
      </c>
      <c r="AC98" s="136" t="s">
        <v>689</v>
      </c>
      <c r="AD98" s="136" t="s">
        <v>747</v>
      </c>
      <c r="AE98" s="58" t="s">
        <v>655</v>
      </c>
      <c r="AF98" s="171">
        <v>50</v>
      </c>
      <c r="AG98" s="136" t="s">
        <v>746</v>
      </c>
      <c r="AH98" s="136" t="s">
        <v>746</v>
      </c>
      <c r="AI98" s="171">
        <v>50</v>
      </c>
      <c r="AJ98" s="136"/>
      <c r="AK98" s="136"/>
      <c r="AL98" s="136"/>
      <c r="AM98" s="136"/>
      <c r="AN98" s="136"/>
      <c r="AO98" s="136"/>
      <c r="AP98" s="136"/>
      <c r="AQ98" s="136"/>
      <c r="AR98" s="136"/>
      <c r="AS98" s="136"/>
      <c r="AT98" s="136"/>
      <c r="AU98" s="136"/>
      <c r="AV98" s="136"/>
      <c r="AW98" s="136"/>
      <c r="AX98" s="136"/>
    </row>
    <row r="99" spans="1:51" s="128" customFormat="1" ht="133.5" customHeight="1" x14ac:dyDescent="0.25">
      <c r="A99" s="171">
        <v>381</v>
      </c>
      <c r="B99" s="136" t="s">
        <v>649</v>
      </c>
      <c r="C99" s="136">
        <v>30</v>
      </c>
      <c r="D99" s="171" t="s">
        <v>665</v>
      </c>
      <c r="E99" s="171" t="s">
        <v>903</v>
      </c>
      <c r="F99" s="136">
        <v>6013</v>
      </c>
      <c r="G99" s="134" t="s">
        <v>735</v>
      </c>
      <c r="H99" s="136">
        <v>2021</v>
      </c>
      <c r="I99" s="134" t="s">
        <v>734</v>
      </c>
      <c r="J99" s="137">
        <v>13407.36</v>
      </c>
      <c r="K99" s="136" t="s">
        <v>689</v>
      </c>
      <c r="L99" s="116" t="s">
        <v>745</v>
      </c>
      <c r="M99" s="116" t="s">
        <v>744</v>
      </c>
      <c r="N99" s="193" t="s">
        <v>1386</v>
      </c>
      <c r="O99" s="193" t="s">
        <v>743</v>
      </c>
      <c r="P99" s="198" t="s">
        <v>1558</v>
      </c>
      <c r="Q99" s="376" t="s">
        <v>659</v>
      </c>
      <c r="R99" s="196">
        <v>2662.13</v>
      </c>
      <c r="S99" s="376" t="s">
        <v>659</v>
      </c>
      <c r="T99" s="376" t="s">
        <v>659</v>
      </c>
      <c r="U99" s="376" t="s">
        <v>659</v>
      </c>
      <c r="V99" s="376">
        <v>0</v>
      </c>
      <c r="W99" s="170">
        <v>63.33</v>
      </c>
      <c r="X99" s="27" t="s">
        <v>742</v>
      </c>
      <c r="Y99" s="193">
        <v>2</v>
      </c>
      <c r="Z99" s="193">
        <v>2</v>
      </c>
      <c r="AA99" s="193">
        <v>2</v>
      </c>
      <c r="AB99" s="193">
        <v>17</v>
      </c>
      <c r="AC99" s="193" t="s">
        <v>689</v>
      </c>
      <c r="AD99" s="193" t="s">
        <v>656</v>
      </c>
      <c r="AE99" s="58" t="s">
        <v>655</v>
      </c>
      <c r="AF99" s="195"/>
      <c r="AG99" s="193" t="s">
        <v>679</v>
      </c>
      <c r="AH99" s="193" t="s">
        <v>741</v>
      </c>
      <c r="AI99" s="195">
        <v>30</v>
      </c>
      <c r="AJ99" s="193"/>
      <c r="AK99" s="193"/>
      <c r="AL99" s="193"/>
      <c r="AM99" s="193"/>
      <c r="AN99" s="193"/>
      <c r="AO99" s="193"/>
      <c r="AP99" s="193"/>
      <c r="AQ99" s="193"/>
      <c r="AR99" s="193"/>
      <c r="AS99" s="193"/>
      <c r="AT99" s="193"/>
      <c r="AU99" s="193"/>
      <c r="AV99" s="193"/>
      <c r="AW99" s="193"/>
      <c r="AX99" s="193"/>
    </row>
    <row r="100" spans="1:51" s="62" customFormat="1" ht="128.25" customHeight="1" x14ac:dyDescent="0.25">
      <c r="A100" s="171">
        <v>381</v>
      </c>
      <c r="B100" s="136" t="s">
        <v>649</v>
      </c>
      <c r="C100" s="136">
        <v>30</v>
      </c>
      <c r="D100" s="171" t="s">
        <v>665</v>
      </c>
      <c r="E100" s="171" t="s">
        <v>664</v>
      </c>
      <c r="F100" s="136">
        <v>6013</v>
      </c>
      <c r="G100" s="134" t="s">
        <v>735</v>
      </c>
      <c r="H100" s="136">
        <v>2021</v>
      </c>
      <c r="I100" s="134" t="s">
        <v>734</v>
      </c>
      <c r="J100" s="137">
        <v>30500</v>
      </c>
      <c r="K100" s="136" t="s">
        <v>689</v>
      </c>
      <c r="L100" s="136" t="s">
        <v>740</v>
      </c>
      <c r="M100" s="136" t="s">
        <v>739</v>
      </c>
      <c r="N100" s="136" t="s">
        <v>738</v>
      </c>
      <c r="O100" s="136" t="s">
        <v>737</v>
      </c>
      <c r="P100" s="139" t="s">
        <v>1559</v>
      </c>
      <c r="Q100" s="140" t="s">
        <v>659</v>
      </c>
      <c r="R100" s="137">
        <v>6056</v>
      </c>
      <c r="S100" s="140" t="s">
        <v>659</v>
      </c>
      <c r="T100" s="140" t="s">
        <v>659</v>
      </c>
      <c r="U100" s="140" t="s">
        <v>659</v>
      </c>
      <c r="V100" s="140">
        <v>0</v>
      </c>
      <c r="W100" s="72">
        <v>61.67</v>
      </c>
      <c r="X100" s="29" t="s">
        <v>658</v>
      </c>
      <c r="Y100" s="136">
        <v>4</v>
      </c>
      <c r="Z100" s="136">
        <v>5</v>
      </c>
      <c r="AA100" s="136">
        <v>5</v>
      </c>
      <c r="AB100" s="136">
        <v>4</v>
      </c>
      <c r="AC100" s="136" t="s">
        <v>689</v>
      </c>
      <c r="AD100" s="136" t="s">
        <v>656</v>
      </c>
      <c r="AE100" s="58" t="s">
        <v>655</v>
      </c>
      <c r="AF100" s="171">
        <v>50</v>
      </c>
      <c r="AG100" s="136" t="s">
        <v>736</v>
      </c>
      <c r="AH100" s="136" t="s">
        <v>736</v>
      </c>
      <c r="AI100" s="171">
        <v>50</v>
      </c>
      <c r="AJ100" s="136"/>
      <c r="AK100" s="136"/>
      <c r="AL100" s="136"/>
      <c r="AM100" s="136"/>
      <c r="AN100" s="136"/>
      <c r="AO100" s="136"/>
      <c r="AP100" s="136"/>
      <c r="AQ100" s="136"/>
      <c r="AR100" s="136"/>
      <c r="AS100" s="136"/>
      <c r="AT100" s="136"/>
      <c r="AU100" s="136"/>
      <c r="AV100" s="136"/>
      <c r="AW100" s="136"/>
      <c r="AX100" s="136"/>
    </row>
    <row r="101" spans="1:51" s="62" customFormat="1" ht="128.25" customHeight="1" x14ac:dyDescent="0.25">
      <c r="A101" s="171">
        <v>381</v>
      </c>
      <c r="B101" s="136" t="s">
        <v>649</v>
      </c>
      <c r="C101" s="136">
        <v>30</v>
      </c>
      <c r="D101" s="171" t="s">
        <v>665</v>
      </c>
      <c r="E101" s="171" t="s">
        <v>664</v>
      </c>
      <c r="F101" s="136">
        <v>6013</v>
      </c>
      <c r="G101" s="134" t="s">
        <v>735</v>
      </c>
      <c r="H101" s="136">
        <v>2021</v>
      </c>
      <c r="I101" s="134" t="s">
        <v>734</v>
      </c>
      <c r="J101" s="137">
        <v>20483.650000000001</v>
      </c>
      <c r="K101" s="136" t="s">
        <v>689</v>
      </c>
      <c r="L101" s="136" t="s">
        <v>661</v>
      </c>
      <c r="M101" s="136" t="s">
        <v>660</v>
      </c>
      <c r="N101" s="136" t="s">
        <v>733</v>
      </c>
      <c r="O101" s="136" t="s">
        <v>732</v>
      </c>
      <c r="P101" s="139" t="s">
        <v>1560</v>
      </c>
      <c r="Q101" s="140" t="s">
        <v>659</v>
      </c>
      <c r="R101" s="137">
        <v>4067.18</v>
      </c>
      <c r="S101" s="140" t="s">
        <v>659</v>
      </c>
      <c r="T101" s="140" t="s">
        <v>659</v>
      </c>
      <c r="U101" s="140" t="s">
        <v>659</v>
      </c>
      <c r="V101" s="140">
        <v>0</v>
      </c>
      <c r="W101" s="72">
        <v>63.33</v>
      </c>
      <c r="X101" s="29" t="s">
        <v>658</v>
      </c>
      <c r="Y101" s="136">
        <v>6</v>
      </c>
      <c r="Z101" s="136">
        <v>4</v>
      </c>
      <c r="AA101" s="136">
        <v>5</v>
      </c>
      <c r="AB101" s="136">
        <v>8.17</v>
      </c>
      <c r="AC101" s="136" t="s">
        <v>689</v>
      </c>
      <c r="AD101" s="136" t="s">
        <v>656</v>
      </c>
      <c r="AE101" s="58" t="s">
        <v>655</v>
      </c>
      <c r="AF101" s="171">
        <v>100</v>
      </c>
      <c r="AG101" s="136" t="s">
        <v>654</v>
      </c>
      <c r="AH101" s="136" t="s">
        <v>654</v>
      </c>
      <c r="AI101" s="171"/>
      <c r="AJ101" s="136"/>
      <c r="AK101" s="136"/>
      <c r="AL101" s="136"/>
      <c r="AM101" s="136"/>
      <c r="AN101" s="136"/>
      <c r="AO101" s="136"/>
      <c r="AP101" s="136"/>
      <c r="AQ101" s="136"/>
      <c r="AR101" s="136"/>
      <c r="AS101" s="136"/>
      <c r="AT101" s="136"/>
      <c r="AU101" s="136"/>
      <c r="AV101" s="136"/>
      <c r="AW101" s="136"/>
      <c r="AX101" s="136"/>
    </row>
    <row r="102" spans="1:51" s="62" customFormat="1" ht="128.25" customHeight="1" x14ac:dyDescent="0.25">
      <c r="A102" s="171">
        <v>381</v>
      </c>
      <c r="B102" s="136" t="s">
        <v>649</v>
      </c>
      <c r="C102" s="136">
        <v>29</v>
      </c>
      <c r="D102" s="171" t="s">
        <v>723</v>
      </c>
      <c r="E102" s="171" t="s">
        <v>731</v>
      </c>
      <c r="F102" s="136">
        <v>10331</v>
      </c>
      <c r="G102" s="134" t="s">
        <v>730</v>
      </c>
      <c r="H102" s="136">
        <v>2021</v>
      </c>
      <c r="I102" s="134" t="s">
        <v>729</v>
      </c>
      <c r="J102" s="137">
        <v>142681.94</v>
      </c>
      <c r="K102" s="136" t="s">
        <v>689</v>
      </c>
      <c r="L102" s="136" t="s">
        <v>728</v>
      </c>
      <c r="M102" s="136" t="s">
        <v>727</v>
      </c>
      <c r="N102" s="136" t="s">
        <v>726</v>
      </c>
      <c r="O102" s="136" t="s">
        <v>725</v>
      </c>
      <c r="P102" s="139" t="s">
        <v>1565</v>
      </c>
      <c r="Q102" s="140" t="s">
        <v>659</v>
      </c>
      <c r="R102" s="137">
        <v>28330.55</v>
      </c>
      <c r="S102" s="140" t="s">
        <v>659</v>
      </c>
      <c r="T102" s="140" t="s">
        <v>659</v>
      </c>
      <c r="U102" s="140" t="s">
        <v>659</v>
      </c>
      <c r="V102" s="140">
        <v>0</v>
      </c>
      <c r="W102" s="72">
        <v>71.67</v>
      </c>
      <c r="X102" s="28" t="s">
        <v>714</v>
      </c>
      <c r="Y102" s="136">
        <v>2</v>
      </c>
      <c r="Z102" s="136">
        <v>5</v>
      </c>
      <c r="AA102" s="136">
        <v>6</v>
      </c>
      <c r="AB102" s="136">
        <v>17</v>
      </c>
      <c r="AC102" s="136" t="s">
        <v>689</v>
      </c>
      <c r="AD102" s="136" t="s">
        <v>713</v>
      </c>
      <c r="AE102" s="58" t="s">
        <v>655</v>
      </c>
      <c r="AF102" s="171">
        <v>15</v>
      </c>
      <c r="AG102" s="136" t="s">
        <v>723</v>
      </c>
      <c r="AH102" s="136" t="s">
        <v>722</v>
      </c>
      <c r="AI102" s="171">
        <v>100</v>
      </c>
      <c r="AJ102" s="136"/>
      <c r="AK102" s="136"/>
      <c r="AL102" s="136"/>
      <c r="AM102" s="136"/>
      <c r="AN102" s="136"/>
      <c r="AO102" s="136"/>
      <c r="AP102" s="136"/>
      <c r="AQ102" s="136"/>
      <c r="AR102" s="136"/>
      <c r="AS102" s="136"/>
      <c r="AT102" s="136"/>
      <c r="AU102" s="136"/>
      <c r="AV102" s="136"/>
      <c r="AW102" s="136"/>
      <c r="AX102" s="136"/>
    </row>
    <row r="103" spans="1:51" s="62" customFormat="1" ht="128.25" customHeight="1" x14ac:dyDescent="0.25">
      <c r="A103" s="171">
        <v>381</v>
      </c>
      <c r="B103" s="136" t="s">
        <v>649</v>
      </c>
      <c r="C103" s="136"/>
      <c r="D103" s="171" t="s">
        <v>652</v>
      </c>
      <c r="E103" s="171" t="s">
        <v>721</v>
      </c>
      <c r="F103" s="136"/>
      <c r="G103" s="134" t="s">
        <v>720</v>
      </c>
      <c r="H103" s="136">
        <v>2021</v>
      </c>
      <c r="I103" s="134" t="s">
        <v>719</v>
      </c>
      <c r="J103" s="137">
        <v>43160</v>
      </c>
      <c r="K103" s="136" t="s">
        <v>689</v>
      </c>
      <c r="L103" s="136" t="s">
        <v>718</v>
      </c>
      <c r="M103" s="136" t="s">
        <v>717</v>
      </c>
      <c r="N103" s="136" t="s">
        <v>716</v>
      </c>
      <c r="O103" s="136" t="s">
        <v>715</v>
      </c>
      <c r="P103" s="139" t="s">
        <v>1564</v>
      </c>
      <c r="Q103" s="140" t="s">
        <v>659</v>
      </c>
      <c r="R103" s="137">
        <v>8632.08</v>
      </c>
      <c r="S103" s="140" t="s">
        <v>659</v>
      </c>
      <c r="T103" s="140" t="s">
        <v>659</v>
      </c>
      <c r="U103" s="140" t="s">
        <v>659</v>
      </c>
      <c r="V103" s="140">
        <v>0</v>
      </c>
      <c r="W103" s="72">
        <v>63.33</v>
      </c>
      <c r="X103" s="28" t="s">
        <v>714</v>
      </c>
      <c r="Y103" s="136">
        <v>6</v>
      </c>
      <c r="Z103" s="136">
        <v>3</v>
      </c>
      <c r="AA103" s="136">
        <v>1</v>
      </c>
      <c r="AB103" s="136"/>
      <c r="AC103" s="136" t="s">
        <v>689</v>
      </c>
      <c r="AD103" s="136" t="s">
        <v>713</v>
      </c>
      <c r="AE103" s="58" t="s">
        <v>655</v>
      </c>
      <c r="AF103" s="171" t="s">
        <v>710</v>
      </c>
      <c r="AG103" s="136" t="s">
        <v>712</v>
      </c>
      <c r="AH103" s="136" t="s">
        <v>711</v>
      </c>
      <c r="AI103" s="171" t="s">
        <v>710</v>
      </c>
      <c r="AJ103" s="136"/>
      <c r="AK103" s="136"/>
      <c r="AL103" s="136"/>
      <c r="AM103" s="136"/>
      <c r="AN103" s="136"/>
      <c r="AO103" s="136"/>
      <c r="AP103" s="136"/>
      <c r="AQ103" s="136"/>
      <c r="AR103" s="136"/>
      <c r="AS103" s="136"/>
      <c r="AT103" s="136"/>
      <c r="AU103" s="136"/>
      <c r="AV103" s="136"/>
      <c r="AW103" s="136"/>
      <c r="AX103" s="136"/>
    </row>
    <row r="104" spans="1:51" s="62" customFormat="1" ht="128.25" customHeight="1" x14ac:dyDescent="0.25">
      <c r="A104" s="171">
        <v>381</v>
      </c>
      <c r="B104" s="136" t="s">
        <v>649</v>
      </c>
      <c r="C104" s="50">
        <v>32</v>
      </c>
      <c r="D104" s="88" t="s">
        <v>709</v>
      </c>
      <c r="E104" s="171" t="s">
        <v>708</v>
      </c>
      <c r="F104" s="51">
        <v>3702</v>
      </c>
      <c r="G104" s="134" t="s">
        <v>707</v>
      </c>
      <c r="H104" s="136">
        <v>2021</v>
      </c>
      <c r="I104" s="134" t="s">
        <v>706</v>
      </c>
      <c r="J104" s="137">
        <v>59716.9</v>
      </c>
      <c r="K104" s="136" t="s">
        <v>689</v>
      </c>
      <c r="L104" s="136" t="s">
        <v>705</v>
      </c>
      <c r="M104" s="136" t="s">
        <v>704</v>
      </c>
      <c r="N104" s="201" t="s">
        <v>703</v>
      </c>
      <c r="O104" s="201" t="s">
        <v>702</v>
      </c>
      <c r="P104" s="139" t="s">
        <v>1563</v>
      </c>
      <c r="Q104" s="140" t="s">
        <v>701</v>
      </c>
      <c r="R104" s="137">
        <v>0</v>
      </c>
      <c r="S104" s="140">
        <v>6000</v>
      </c>
      <c r="T104" s="140">
        <v>18000</v>
      </c>
      <c r="U104" s="140">
        <v>27740</v>
      </c>
      <c r="V104" s="140">
        <v>100</v>
      </c>
      <c r="W104" s="72">
        <v>100</v>
      </c>
      <c r="X104" s="134" t="s">
        <v>700</v>
      </c>
      <c r="Y104" s="134" t="s">
        <v>699</v>
      </c>
      <c r="Z104" s="134" t="s">
        <v>698</v>
      </c>
      <c r="AA104" s="134" t="s">
        <v>697</v>
      </c>
      <c r="AB104" s="134" t="s">
        <v>696</v>
      </c>
      <c r="AC104" s="134"/>
      <c r="AD104" s="134" t="s">
        <v>695</v>
      </c>
      <c r="AE104" s="58" t="s">
        <v>655</v>
      </c>
      <c r="AF104" s="171">
        <v>101</v>
      </c>
      <c r="AG104" s="136" t="s">
        <v>694</v>
      </c>
      <c r="AH104" s="136" t="s">
        <v>666</v>
      </c>
      <c r="AI104" s="171">
        <v>100</v>
      </c>
      <c r="AJ104" s="136"/>
      <c r="AK104" s="136"/>
      <c r="AL104" s="136"/>
      <c r="AM104" s="136"/>
      <c r="AN104" s="136"/>
      <c r="AO104" s="136"/>
      <c r="AP104" s="136"/>
      <c r="AQ104" s="136"/>
      <c r="AR104" s="136"/>
      <c r="AS104" s="136"/>
      <c r="AT104" s="136"/>
      <c r="AU104" s="136"/>
      <c r="AV104" s="136"/>
      <c r="AW104" s="136"/>
      <c r="AX104" s="136"/>
    </row>
    <row r="105" spans="1:51" s="62" customFormat="1" ht="128.25" customHeight="1" x14ac:dyDescent="0.25">
      <c r="A105" s="171">
        <v>381</v>
      </c>
      <c r="B105" s="136" t="s">
        <v>649</v>
      </c>
      <c r="C105" s="136">
        <v>1</v>
      </c>
      <c r="D105" s="171" t="s">
        <v>693</v>
      </c>
      <c r="E105" s="171" t="s">
        <v>692</v>
      </c>
      <c r="F105" s="51">
        <v>13310</v>
      </c>
      <c r="G105" s="134" t="s">
        <v>691</v>
      </c>
      <c r="H105" s="136">
        <v>2021</v>
      </c>
      <c r="I105" s="134" t="s">
        <v>690</v>
      </c>
      <c r="J105" s="137">
        <v>25178</v>
      </c>
      <c r="K105" s="136" t="s">
        <v>689</v>
      </c>
      <c r="L105" s="136" t="s">
        <v>688</v>
      </c>
      <c r="M105" s="136" t="s">
        <v>687</v>
      </c>
      <c r="N105" s="136" t="s">
        <v>686</v>
      </c>
      <c r="O105" s="136" t="s">
        <v>685</v>
      </c>
      <c r="P105" s="139" t="s">
        <v>1449</v>
      </c>
      <c r="Q105" s="140" t="s">
        <v>684</v>
      </c>
      <c r="R105" s="137">
        <v>5036.58</v>
      </c>
      <c r="S105" s="140" t="s">
        <v>683</v>
      </c>
      <c r="T105" s="140" t="s">
        <v>682</v>
      </c>
      <c r="U105" s="140" t="s">
        <v>681</v>
      </c>
      <c r="V105" s="140">
        <v>0</v>
      </c>
      <c r="W105" s="72">
        <v>65</v>
      </c>
      <c r="X105" s="134"/>
      <c r="Y105" s="134">
        <v>4</v>
      </c>
      <c r="Z105" s="134">
        <v>2</v>
      </c>
      <c r="AA105" s="134">
        <v>4</v>
      </c>
      <c r="AB105" s="134">
        <v>10</v>
      </c>
      <c r="AC105" s="134"/>
      <c r="AD105" s="134" t="s">
        <v>680</v>
      </c>
      <c r="AE105" s="58" t="s">
        <v>655</v>
      </c>
      <c r="AF105" s="171"/>
      <c r="AG105" s="136"/>
      <c r="AH105" s="136"/>
      <c r="AI105" s="171"/>
      <c r="AJ105" s="136"/>
      <c r="AK105" s="136"/>
      <c r="AL105" s="136"/>
      <c r="AM105" s="136"/>
      <c r="AN105" s="136"/>
      <c r="AO105" s="136"/>
      <c r="AP105" s="136"/>
      <c r="AQ105" s="136"/>
      <c r="AR105" s="136"/>
      <c r="AS105" s="136"/>
      <c r="AT105" s="136"/>
      <c r="AU105" s="136"/>
      <c r="AV105" s="136"/>
      <c r="AW105" s="136"/>
      <c r="AX105" s="136"/>
    </row>
    <row r="106" spans="1:51" s="202" customFormat="1" ht="128.25" customHeight="1" x14ac:dyDescent="0.25">
      <c r="A106" s="95">
        <v>381</v>
      </c>
      <c r="B106" s="57" t="s">
        <v>649</v>
      </c>
      <c r="C106" s="50"/>
      <c r="D106" s="51" t="s">
        <v>679</v>
      </c>
      <c r="E106" s="51" t="s">
        <v>678</v>
      </c>
      <c r="F106" s="51">
        <v>24288</v>
      </c>
      <c r="G106" s="51" t="s">
        <v>677</v>
      </c>
      <c r="H106" s="51">
        <v>2020</v>
      </c>
      <c r="I106" s="51" t="s">
        <v>676</v>
      </c>
      <c r="J106" s="52">
        <v>100531.9</v>
      </c>
      <c r="K106" s="162" t="s">
        <v>668</v>
      </c>
      <c r="L106" s="51" t="s">
        <v>675</v>
      </c>
      <c r="M106" s="51" t="s">
        <v>674</v>
      </c>
      <c r="N106" s="51" t="s">
        <v>673</v>
      </c>
      <c r="O106" s="51" t="s">
        <v>672</v>
      </c>
      <c r="P106" s="58" t="s">
        <v>1562</v>
      </c>
      <c r="Q106" s="78"/>
      <c r="R106" s="52">
        <v>19452.650000000001</v>
      </c>
      <c r="S106" s="52" t="s">
        <v>671</v>
      </c>
      <c r="T106" s="52" t="s">
        <v>667</v>
      </c>
      <c r="U106" s="52"/>
      <c r="V106" s="81">
        <v>0.3</v>
      </c>
      <c r="W106" s="72">
        <v>100</v>
      </c>
      <c r="X106" s="36" t="s">
        <v>670</v>
      </c>
      <c r="Y106" s="61">
        <v>2</v>
      </c>
      <c r="Z106" s="61">
        <v>2</v>
      </c>
      <c r="AA106" s="61">
        <v>1</v>
      </c>
      <c r="AB106" s="50" t="s">
        <v>669</v>
      </c>
      <c r="AC106" s="50" t="s">
        <v>668</v>
      </c>
      <c r="AD106" s="52" t="s">
        <v>667</v>
      </c>
      <c r="AE106" s="58" t="s">
        <v>655</v>
      </c>
      <c r="AF106" s="81">
        <v>0.3</v>
      </c>
      <c r="AG106" s="61" t="s">
        <v>679</v>
      </c>
      <c r="AH106" s="51" t="s">
        <v>666</v>
      </c>
      <c r="AI106" s="153">
        <v>0.2</v>
      </c>
      <c r="AJ106" s="61" t="s">
        <v>1529</v>
      </c>
      <c r="AK106" s="61" t="s">
        <v>666</v>
      </c>
      <c r="AL106" s="61">
        <v>0.04</v>
      </c>
      <c r="AM106" s="61" t="s">
        <v>1516</v>
      </c>
      <c r="AN106" s="61" t="s">
        <v>1517</v>
      </c>
      <c r="AO106" s="61">
        <v>0.05</v>
      </c>
      <c r="AP106" s="61" t="s">
        <v>1518</v>
      </c>
      <c r="AQ106" s="61" t="s">
        <v>1517</v>
      </c>
      <c r="AR106" s="61">
        <v>0.01</v>
      </c>
      <c r="AS106" s="61"/>
      <c r="AT106" s="61"/>
      <c r="AU106" s="61"/>
      <c r="AV106" s="61"/>
      <c r="AW106" s="61"/>
      <c r="AX106" s="61"/>
    </row>
    <row r="107" spans="1:51" s="344" customFormat="1" ht="229.5" x14ac:dyDescent="0.2">
      <c r="A107" s="339">
        <v>382</v>
      </c>
      <c r="B107" s="363" t="s">
        <v>649</v>
      </c>
      <c r="C107" s="363"/>
      <c r="D107" s="363" t="s">
        <v>1629</v>
      </c>
      <c r="E107" s="363" t="s">
        <v>1630</v>
      </c>
      <c r="F107" s="363">
        <v>11699</v>
      </c>
      <c r="G107" s="363" t="s">
        <v>1633</v>
      </c>
      <c r="H107" s="361">
        <v>2020</v>
      </c>
      <c r="I107" s="363" t="s">
        <v>1634</v>
      </c>
      <c r="J107" s="357">
        <v>52709.47</v>
      </c>
      <c r="K107" s="361" t="s">
        <v>787</v>
      </c>
      <c r="L107" s="363" t="s">
        <v>1619</v>
      </c>
      <c r="M107" s="363" t="s">
        <v>1081</v>
      </c>
      <c r="N107" s="363" t="s">
        <v>1635</v>
      </c>
      <c r="O107" s="363" t="s">
        <v>1636</v>
      </c>
      <c r="P107" s="367">
        <v>290111005386</v>
      </c>
      <c r="Q107" s="357" t="s">
        <v>822</v>
      </c>
      <c r="R107" s="357">
        <v>10541.89</v>
      </c>
      <c r="S107" s="357" t="s">
        <v>822</v>
      </c>
      <c r="T107" s="357" t="s">
        <v>822</v>
      </c>
      <c r="U107" s="357" t="s">
        <v>822</v>
      </c>
      <c r="V107" s="383">
        <v>20</v>
      </c>
      <c r="W107" s="348">
        <v>100</v>
      </c>
      <c r="X107" s="346" t="s">
        <v>742</v>
      </c>
      <c r="Y107" s="339">
        <v>2</v>
      </c>
      <c r="Z107" s="339">
        <v>5</v>
      </c>
      <c r="AA107" s="339">
        <v>7</v>
      </c>
      <c r="AB107" s="339">
        <v>4</v>
      </c>
      <c r="AC107" s="339" t="s">
        <v>1623</v>
      </c>
      <c r="AD107" s="339" t="s">
        <v>858</v>
      </c>
      <c r="AE107" s="339" t="s">
        <v>655</v>
      </c>
      <c r="AF107" s="339">
        <v>20</v>
      </c>
      <c r="AG107" s="339" t="s">
        <v>1624</v>
      </c>
      <c r="AH107" s="339"/>
      <c r="AI107" s="339"/>
      <c r="AJ107" s="339"/>
      <c r="AK107" s="339"/>
      <c r="AL107" s="339"/>
      <c r="AM107" s="339"/>
      <c r="AN107" s="339"/>
      <c r="AO107" s="339"/>
      <c r="AP107" s="339"/>
      <c r="AQ107" s="339"/>
      <c r="AR107" s="339"/>
      <c r="AS107" s="339"/>
      <c r="AT107" s="339"/>
      <c r="AU107" s="339"/>
      <c r="AV107" s="339"/>
      <c r="AW107" s="339"/>
      <c r="AX107" s="339"/>
      <c r="AY107" s="347"/>
    </row>
    <row r="108" spans="1:51" s="75" customFormat="1" ht="204" x14ac:dyDescent="0.2">
      <c r="A108" s="136">
        <v>381</v>
      </c>
      <c r="B108" s="136" t="s">
        <v>649</v>
      </c>
      <c r="C108" s="136">
        <v>58</v>
      </c>
      <c r="D108" s="203" t="s">
        <v>679</v>
      </c>
      <c r="E108" s="136" t="s">
        <v>863</v>
      </c>
      <c r="F108" s="204">
        <v>11711</v>
      </c>
      <c r="G108" s="134" t="s">
        <v>1530</v>
      </c>
      <c r="H108" s="136">
        <v>2022</v>
      </c>
      <c r="I108" s="134" t="s">
        <v>1531</v>
      </c>
      <c r="J108" s="137">
        <v>66892.600000000006</v>
      </c>
      <c r="K108" s="136" t="s">
        <v>689</v>
      </c>
      <c r="L108" s="136" t="s">
        <v>1521</v>
      </c>
      <c r="M108" s="136" t="s">
        <v>1532</v>
      </c>
      <c r="N108" s="205" t="s">
        <v>1533</v>
      </c>
      <c r="O108" s="205" t="s">
        <v>1534</v>
      </c>
      <c r="P108" s="199">
        <v>290111003811</v>
      </c>
      <c r="Q108" s="140" t="s">
        <v>1535</v>
      </c>
      <c r="R108" s="137">
        <v>13233.77</v>
      </c>
      <c r="S108" s="140" t="s">
        <v>659</v>
      </c>
      <c r="T108" s="140" t="s">
        <v>659</v>
      </c>
      <c r="U108" s="140" t="s">
        <v>1536</v>
      </c>
      <c r="V108" s="377">
        <v>8.3333333333333329E-2</v>
      </c>
      <c r="W108" s="72">
        <v>48.36</v>
      </c>
      <c r="X108" s="134" t="s">
        <v>742</v>
      </c>
      <c r="Y108" s="134">
        <v>4</v>
      </c>
      <c r="Z108" s="134">
        <v>6</v>
      </c>
      <c r="AA108" s="134">
        <v>2</v>
      </c>
      <c r="AB108" s="134">
        <v>4</v>
      </c>
      <c r="AC108" s="136" t="s">
        <v>689</v>
      </c>
      <c r="AD108" s="134" t="s">
        <v>1537</v>
      </c>
      <c r="AE108" s="58" t="s">
        <v>655</v>
      </c>
      <c r="AF108" s="136">
        <v>50</v>
      </c>
      <c r="AG108" s="136" t="s">
        <v>1538</v>
      </c>
      <c r="AH108" s="136" t="s">
        <v>876</v>
      </c>
      <c r="AI108" s="136">
        <v>5</v>
      </c>
      <c r="AJ108" s="136" t="s">
        <v>1539</v>
      </c>
      <c r="AK108" s="136" t="s">
        <v>1540</v>
      </c>
      <c r="AL108" s="136">
        <v>25</v>
      </c>
      <c r="AM108" s="136" t="s">
        <v>1541</v>
      </c>
      <c r="AN108" s="136" t="s">
        <v>876</v>
      </c>
      <c r="AO108" s="136">
        <v>10</v>
      </c>
      <c r="AP108" s="136" t="s">
        <v>1542</v>
      </c>
      <c r="AQ108" s="136" t="s">
        <v>1543</v>
      </c>
      <c r="AR108" s="136">
        <v>5</v>
      </c>
      <c r="AS108" s="136" t="s">
        <v>1542</v>
      </c>
      <c r="AT108" s="136" t="s">
        <v>1544</v>
      </c>
      <c r="AU108" s="136">
        <v>5</v>
      </c>
      <c r="AV108" s="136"/>
      <c r="AW108" s="136"/>
      <c r="AX108" s="136"/>
    </row>
    <row r="109" spans="1:51" s="202" customFormat="1" ht="128.25" customHeight="1" x14ac:dyDescent="0.25">
      <c r="A109" s="171">
        <v>381</v>
      </c>
      <c r="B109" s="136" t="s">
        <v>649</v>
      </c>
      <c r="C109" s="136">
        <v>30</v>
      </c>
      <c r="D109" s="171" t="s">
        <v>665</v>
      </c>
      <c r="E109" s="171" t="s">
        <v>664</v>
      </c>
      <c r="F109" s="136">
        <v>6013</v>
      </c>
      <c r="G109" s="134" t="s">
        <v>663</v>
      </c>
      <c r="H109" s="136">
        <v>2022</v>
      </c>
      <c r="I109" s="134" t="s">
        <v>662</v>
      </c>
      <c r="J109" s="137">
        <v>8353.77</v>
      </c>
      <c r="K109" s="136" t="s">
        <v>657</v>
      </c>
      <c r="L109" s="136" t="s">
        <v>661</v>
      </c>
      <c r="M109" s="136" t="s">
        <v>660</v>
      </c>
      <c r="N109" s="136" t="s">
        <v>1600</v>
      </c>
      <c r="O109" s="136" t="s">
        <v>1601</v>
      </c>
      <c r="P109" s="199">
        <v>290111005301</v>
      </c>
      <c r="Q109" s="140" t="s">
        <v>659</v>
      </c>
      <c r="R109" s="137">
        <v>1652.68</v>
      </c>
      <c r="S109" s="140" t="s">
        <v>659</v>
      </c>
      <c r="T109" s="140" t="s">
        <v>659</v>
      </c>
      <c r="U109" s="140" t="s">
        <v>659</v>
      </c>
      <c r="V109" s="140">
        <v>0</v>
      </c>
      <c r="W109" s="72">
        <v>51.71</v>
      </c>
      <c r="X109" s="27" t="s">
        <v>658</v>
      </c>
      <c r="Y109" s="193">
        <v>2</v>
      </c>
      <c r="Z109" s="193">
        <v>2</v>
      </c>
      <c r="AA109" s="193">
        <v>2</v>
      </c>
      <c r="AB109" s="193">
        <v>17</v>
      </c>
      <c r="AC109" s="136" t="s">
        <v>657</v>
      </c>
      <c r="AD109" s="136" t="s">
        <v>656</v>
      </c>
      <c r="AE109" s="58" t="s">
        <v>655</v>
      </c>
      <c r="AF109" s="171">
        <v>80</v>
      </c>
      <c r="AG109" s="136" t="s">
        <v>654</v>
      </c>
      <c r="AH109" s="136" t="s">
        <v>654</v>
      </c>
      <c r="AI109" s="171"/>
      <c r="AJ109" s="136"/>
      <c r="AK109" s="136"/>
      <c r="AL109" s="136"/>
      <c r="AM109" s="136"/>
      <c r="AN109" s="136"/>
      <c r="AO109" s="136"/>
      <c r="AP109" s="136"/>
      <c r="AQ109" s="136"/>
      <c r="AR109" s="136"/>
      <c r="AS109" s="136"/>
      <c r="AT109" s="136"/>
      <c r="AU109" s="136"/>
      <c r="AV109" s="136"/>
      <c r="AW109" s="136"/>
      <c r="AX109" s="136"/>
    </row>
    <row r="110" spans="1:51" s="202" customFormat="1" ht="128.25" customHeight="1" x14ac:dyDescent="0.25">
      <c r="A110" s="171">
        <v>381</v>
      </c>
      <c r="B110" s="136" t="s">
        <v>649</v>
      </c>
      <c r="C110" s="136">
        <v>30</v>
      </c>
      <c r="D110" s="171" t="s">
        <v>665</v>
      </c>
      <c r="E110" s="171" t="s">
        <v>664</v>
      </c>
      <c r="F110" s="136">
        <v>6013</v>
      </c>
      <c r="G110" s="134" t="s">
        <v>663</v>
      </c>
      <c r="H110" s="136">
        <v>2022</v>
      </c>
      <c r="I110" s="134" t="s">
        <v>662</v>
      </c>
      <c r="J110" s="137">
        <v>239107.8</v>
      </c>
      <c r="K110" s="136" t="s">
        <v>657</v>
      </c>
      <c r="L110" s="136" t="s">
        <v>661</v>
      </c>
      <c r="M110" s="136" t="s">
        <v>660</v>
      </c>
      <c r="N110" s="136" t="s">
        <v>1603</v>
      </c>
      <c r="O110" s="136" t="s">
        <v>1602</v>
      </c>
      <c r="P110" s="206">
        <v>290111005814</v>
      </c>
      <c r="Q110" s="140" t="s">
        <v>659</v>
      </c>
      <c r="R110" s="137">
        <v>47304.14</v>
      </c>
      <c r="S110" s="140" t="s">
        <v>659</v>
      </c>
      <c r="T110" s="140" t="s">
        <v>659</v>
      </c>
      <c r="U110" s="140" t="s">
        <v>659</v>
      </c>
      <c r="V110" s="140">
        <v>0</v>
      </c>
      <c r="W110" s="72">
        <v>50.04</v>
      </c>
      <c r="X110" s="27" t="s">
        <v>658</v>
      </c>
      <c r="Y110" s="51">
        <v>3</v>
      </c>
      <c r="Z110" s="51">
        <v>2</v>
      </c>
      <c r="AA110" s="51">
        <v>3</v>
      </c>
      <c r="AB110" s="51">
        <v>35</v>
      </c>
      <c r="AC110" s="136" t="s">
        <v>657</v>
      </c>
      <c r="AD110" s="136" t="s">
        <v>656</v>
      </c>
      <c r="AE110" s="58" t="s">
        <v>655</v>
      </c>
      <c r="AF110" s="171">
        <v>80</v>
      </c>
      <c r="AG110" s="136" t="s">
        <v>654</v>
      </c>
      <c r="AH110" s="136" t="s">
        <v>654</v>
      </c>
      <c r="AI110" s="171"/>
      <c r="AJ110" s="136"/>
      <c r="AK110" s="136"/>
      <c r="AL110" s="136"/>
      <c r="AM110" s="136"/>
      <c r="AN110" s="136"/>
      <c r="AO110" s="136"/>
      <c r="AP110" s="136"/>
      <c r="AQ110" s="136"/>
      <c r="AR110" s="136"/>
      <c r="AS110" s="136"/>
      <c r="AT110" s="136"/>
      <c r="AU110" s="136"/>
      <c r="AV110" s="136"/>
      <c r="AW110" s="136"/>
      <c r="AX110" s="136"/>
    </row>
    <row r="111" spans="1:51" s="217" customFormat="1" ht="163.5" customHeight="1" x14ac:dyDescent="0.2">
      <c r="A111" s="171">
        <v>381</v>
      </c>
      <c r="B111" s="41" t="s">
        <v>649</v>
      </c>
      <c r="C111" s="41"/>
      <c r="D111" s="207" t="s">
        <v>808</v>
      </c>
      <c r="E111" s="207" t="s">
        <v>817</v>
      </c>
      <c r="F111" s="41">
        <v>28351</v>
      </c>
      <c r="G111" s="41" t="s">
        <v>1471</v>
      </c>
      <c r="H111" s="41">
        <v>2022</v>
      </c>
      <c r="I111" s="208" t="s">
        <v>1472</v>
      </c>
      <c r="J111" s="209" t="s">
        <v>1473</v>
      </c>
      <c r="K111" s="41" t="s">
        <v>657</v>
      </c>
      <c r="L111" s="41" t="s">
        <v>814</v>
      </c>
      <c r="M111" s="41" t="s">
        <v>813</v>
      </c>
      <c r="N111" s="41" t="s">
        <v>1474</v>
      </c>
      <c r="O111" s="41" t="s">
        <v>1475</v>
      </c>
      <c r="P111" s="210">
        <v>290114006383</v>
      </c>
      <c r="Q111" s="209" t="s">
        <v>1507</v>
      </c>
      <c r="R111" s="209">
        <v>17978.900000000001</v>
      </c>
      <c r="S111" s="209" t="s">
        <v>1508</v>
      </c>
      <c r="T111" s="209" t="s">
        <v>1507</v>
      </c>
      <c r="U111" s="209"/>
      <c r="V111" s="378">
        <v>0.15</v>
      </c>
      <c r="W111" s="212">
        <v>45.02</v>
      </c>
      <c r="X111" s="38" t="s">
        <v>832</v>
      </c>
      <c r="Y111" s="134" t="s">
        <v>699</v>
      </c>
      <c r="Z111" s="134" t="s">
        <v>1476</v>
      </c>
      <c r="AA111" s="134" t="s">
        <v>1477</v>
      </c>
      <c r="AB111" s="134" t="s">
        <v>1327</v>
      </c>
      <c r="AC111" s="213" t="s">
        <v>1478</v>
      </c>
      <c r="AD111" s="214" t="s">
        <v>809</v>
      </c>
      <c r="AE111" s="58" t="s">
        <v>655</v>
      </c>
      <c r="AF111" s="211" t="s">
        <v>1479</v>
      </c>
      <c r="AG111" s="215" t="s">
        <v>808</v>
      </c>
      <c r="AH111" s="216" t="s">
        <v>807</v>
      </c>
      <c r="AI111" s="207">
        <v>21</v>
      </c>
      <c r="AJ111" s="136" t="s">
        <v>1480</v>
      </c>
      <c r="AK111" s="136" t="s">
        <v>804</v>
      </c>
      <c r="AL111" s="207">
        <v>28</v>
      </c>
      <c r="AM111" s="207" t="s">
        <v>905</v>
      </c>
      <c r="AN111" s="136" t="s">
        <v>1481</v>
      </c>
      <c r="AO111" s="136">
        <v>11</v>
      </c>
      <c r="AP111" s="136" t="s">
        <v>1482</v>
      </c>
      <c r="AQ111" s="136" t="s">
        <v>1483</v>
      </c>
      <c r="AR111" s="136">
        <v>6</v>
      </c>
      <c r="AS111" s="136" t="s">
        <v>1484</v>
      </c>
      <c r="AT111" s="136" t="s">
        <v>1485</v>
      </c>
      <c r="AU111" s="136">
        <v>6</v>
      </c>
      <c r="AV111" s="136"/>
      <c r="AW111" s="136"/>
      <c r="AX111" s="136"/>
    </row>
    <row r="112" spans="1:51" ht="119.25" customHeight="1" x14ac:dyDescent="0.2">
      <c r="A112" s="218">
        <v>381</v>
      </c>
      <c r="B112" s="218" t="s">
        <v>1010</v>
      </c>
      <c r="C112" s="219">
        <v>10</v>
      </c>
      <c r="D112" s="212" t="s">
        <v>782</v>
      </c>
      <c r="E112" s="220" t="s">
        <v>851</v>
      </c>
      <c r="F112" s="219">
        <v>26467</v>
      </c>
      <c r="G112" s="219" t="s">
        <v>1350</v>
      </c>
      <c r="H112" s="40">
        <v>2023</v>
      </c>
      <c r="I112" s="39" t="s">
        <v>1351</v>
      </c>
      <c r="J112" s="221">
        <v>41334.11</v>
      </c>
      <c r="K112" s="39" t="s">
        <v>1352</v>
      </c>
      <c r="L112" s="222" t="s">
        <v>1353</v>
      </c>
      <c r="M112" s="222" t="s">
        <v>1354</v>
      </c>
      <c r="N112" s="39" t="s">
        <v>1355</v>
      </c>
      <c r="O112" s="39" t="s">
        <v>1356</v>
      </c>
      <c r="P112" s="223" t="s">
        <v>1446</v>
      </c>
      <c r="Q112" s="227">
        <v>0</v>
      </c>
      <c r="R112" s="267">
        <v>7856.93</v>
      </c>
      <c r="S112" s="227">
        <v>0.5</v>
      </c>
      <c r="T112" s="227">
        <v>0</v>
      </c>
      <c r="U112" s="227">
        <v>23</v>
      </c>
      <c r="V112" s="227">
        <v>15</v>
      </c>
      <c r="W112" s="224">
        <v>29.49</v>
      </c>
      <c r="X112" s="34" t="s">
        <v>773</v>
      </c>
      <c r="Y112" s="39">
        <v>3</v>
      </c>
      <c r="Z112" s="39">
        <v>4</v>
      </c>
      <c r="AA112" s="39">
        <v>3.4</v>
      </c>
      <c r="AB112" s="39">
        <v>47</v>
      </c>
      <c r="AC112" s="39" t="s">
        <v>1357</v>
      </c>
      <c r="AD112" s="39">
        <v>12</v>
      </c>
      <c r="AE112" s="58" t="s">
        <v>655</v>
      </c>
      <c r="AF112" s="218">
        <v>10</v>
      </c>
      <c r="AG112" s="218" t="s">
        <v>782</v>
      </c>
      <c r="AH112" s="218" t="s">
        <v>1358</v>
      </c>
      <c r="AI112" s="225">
        <v>7</v>
      </c>
      <c r="AJ112" s="218" t="s">
        <v>1359</v>
      </c>
      <c r="AK112" s="218" t="s">
        <v>1360</v>
      </c>
      <c r="AL112" s="225">
        <v>3</v>
      </c>
      <c r="AM112" s="218"/>
      <c r="AN112" s="218"/>
      <c r="AO112" s="219"/>
      <c r="AP112" s="226"/>
      <c r="AQ112" s="227"/>
      <c r="AR112" s="228"/>
      <c r="AS112" s="229"/>
      <c r="AT112" s="229"/>
      <c r="AU112" s="229"/>
      <c r="AV112" s="229"/>
      <c r="AW112" s="229"/>
      <c r="AX112" s="229"/>
      <c r="AY112" s="230"/>
    </row>
    <row r="113" spans="1:51" ht="157.5" customHeight="1" x14ac:dyDescent="0.2">
      <c r="A113" s="218">
        <v>381</v>
      </c>
      <c r="B113" s="218" t="s">
        <v>1010</v>
      </c>
      <c r="C113" s="219"/>
      <c r="D113" s="212" t="s">
        <v>830</v>
      </c>
      <c r="E113" s="220" t="s">
        <v>1388</v>
      </c>
      <c r="F113" s="219">
        <v>15355</v>
      </c>
      <c r="G113" s="219" t="s">
        <v>1397</v>
      </c>
      <c r="H113" s="40">
        <v>2023</v>
      </c>
      <c r="I113" s="39" t="s">
        <v>1509</v>
      </c>
      <c r="J113" s="221">
        <v>46606.62</v>
      </c>
      <c r="K113" s="39" t="s">
        <v>1352</v>
      </c>
      <c r="L113" s="222" t="s">
        <v>826</v>
      </c>
      <c r="M113" s="222" t="s">
        <v>825</v>
      </c>
      <c r="N113" s="39" t="s">
        <v>1510</v>
      </c>
      <c r="O113" s="39" t="s">
        <v>1511</v>
      </c>
      <c r="P113" s="223" t="s">
        <v>1561</v>
      </c>
      <c r="Q113" s="227">
        <v>9.5</v>
      </c>
      <c r="R113" s="227" t="s">
        <v>1573</v>
      </c>
      <c r="S113" s="227">
        <v>1</v>
      </c>
      <c r="T113" s="227">
        <v>5</v>
      </c>
      <c r="U113" s="227">
        <v>9.5</v>
      </c>
      <c r="V113" s="227">
        <v>100</v>
      </c>
      <c r="W113" s="224">
        <v>62.5</v>
      </c>
      <c r="X113" s="34" t="s">
        <v>1514</v>
      </c>
      <c r="Y113" s="39">
        <v>6</v>
      </c>
      <c r="Z113" s="39">
        <v>1</v>
      </c>
      <c r="AA113" s="39" t="s">
        <v>820</v>
      </c>
      <c r="AB113" s="39" t="s">
        <v>1512</v>
      </c>
      <c r="AC113" s="39" t="s">
        <v>1352</v>
      </c>
      <c r="AD113" s="39">
        <v>35</v>
      </c>
      <c r="AE113" s="225" t="s">
        <v>1398</v>
      </c>
      <c r="AF113" s="231">
        <v>1</v>
      </c>
      <c r="AG113" s="232" t="s">
        <v>1513</v>
      </c>
      <c r="AH113" s="232"/>
      <c r="AI113" s="225">
        <v>100</v>
      </c>
      <c r="AJ113" s="218"/>
      <c r="AK113" s="218"/>
      <c r="AL113" s="225"/>
      <c r="AM113" s="218"/>
      <c r="AN113" s="218"/>
      <c r="AO113" s="219"/>
      <c r="AP113" s="226"/>
      <c r="AQ113" s="227"/>
      <c r="AR113" s="228"/>
      <c r="AS113" s="229"/>
      <c r="AT113" s="229"/>
      <c r="AU113" s="229"/>
      <c r="AV113" s="229"/>
      <c r="AW113" s="229"/>
      <c r="AX113" s="229"/>
      <c r="AY113" s="230"/>
    </row>
    <row r="114" spans="1:51" s="239" customFormat="1" ht="216.75" customHeight="1" x14ac:dyDescent="0.2">
      <c r="A114" s="171">
        <v>381</v>
      </c>
      <c r="B114" s="136" t="s">
        <v>649</v>
      </c>
      <c r="C114" s="136"/>
      <c r="D114" s="171" t="s">
        <v>782</v>
      </c>
      <c r="E114" s="171" t="s">
        <v>1365</v>
      </c>
      <c r="F114" s="136">
        <v>6013</v>
      </c>
      <c r="G114" s="134" t="s">
        <v>1366</v>
      </c>
      <c r="H114" s="136">
        <v>2022</v>
      </c>
      <c r="I114" s="134" t="s">
        <v>1367</v>
      </c>
      <c r="J114" s="137">
        <v>42194.559999999998</v>
      </c>
      <c r="K114" s="136" t="s">
        <v>1352</v>
      </c>
      <c r="L114" s="136" t="s">
        <v>1368</v>
      </c>
      <c r="M114" s="136" t="s">
        <v>1369</v>
      </c>
      <c r="N114" s="136" t="s">
        <v>1370</v>
      </c>
      <c r="O114" s="136" t="s">
        <v>1371</v>
      </c>
      <c r="P114" s="233">
        <v>290105002041</v>
      </c>
      <c r="Q114" s="140">
        <v>6.15</v>
      </c>
      <c r="R114" s="234">
        <v>8469.68</v>
      </c>
      <c r="S114" s="140">
        <v>1.17</v>
      </c>
      <c r="T114" s="140">
        <v>0</v>
      </c>
      <c r="U114" s="140">
        <v>6.15</v>
      </c>
      <c r="V114" s="379">
        <v>60</v>
      </c>
      <c r="W114" s="236" t="s">
        <v>1501</v>
      </c>
      <c r="X114" s="27" t="s">
        <v>658</v>
      </c>
      <c r="Y114" s="235"/>
      <c r="Z114" s="235"/>
      <c r="AA114" s="235"/>
      <c r="AB114" s="146"/>
      <c r="AC114" s="146" t="s">
        <v>1352</v>
      </c>
      <c r="AD114" s="136">
        <v>6.15</v>
      </c>
      <c r="AE114" s="237" t="s">
        <v>655</v>
      </c>
      <c r="AF114" s="235"/>
      <c r="AG114" s="129" t="s">
        <v>1486</v>
      </c>
      <c r="AH114" s="129" t="s">
        <v>1487</v>
      </c>
      <c r="AI114" s="238"/>
      <c r="AJ114" s="238"/>
      <c r="AK114" s="238"/>
      <c r="AL114" s="238"/>
      <c r="AM114" s="238"/>
      <c r="AN114" s="238"/>
      <c r="AO114" s="238"/>
      <c r="AP114" s="238"/>
      <c r="AQ114" s="238"/>
      <c r="AR114" s="238"/>
      <c r="AS114" s="238"/>
      <c r="AT114" s="238"/>
      <c r="AU114" s="238"/>
      <c r="AV114" s="238"/>
      <c r="AW114" s="238"/>
      <c r="AX114" s="238"/>
    </row>
    <row r="115" spans="1:51" ht="178.5" customHeight="1" x14ac:dyDescent="0.2">
      <c r="A115" s="240">
        <v>381</v>
      </c>
      <c r="B115" s="240" t="s">
        <v>649</v>
      </c>
      <c r="C115" s="241"/>
      <c r="D115" s="41"/>
      <c r="E115" s="241" t="s">
        <v>1385</v>
      </c>
      <c r="F115" s="242">
        <v>11654</v>
      </c>
      <c r="G115" s="243" t="s">
        <v>1389</v>
      </c>
      <c r="H115" s="40">
        <v>2023</v>
      </c>
      <c r="I115" s="40" t="s">
        <v>1390</v>
      </c>
      <c r="J115" s="244">
        <v>205017.22</v>
      </c>
      <c r="K115" s="40" t="s">
        <v>1352</v>
      </c>
      <c r="L115" s="40" t="s">
        <v>650</v>
      </c>
      <c r="M115" s="40" t="s">
        <v>651</v>
      </c>
      <c r="N115" s="40" t="s">
        <v>1469</v>
      </c>
      <c r="O115" s="40" t="s">
        <v>1391</v>
      </c>
      <c r="P115" s="223">
        <v>290102002571</v>
      </c>
      <c r="Q115" s="227">
        <v>4</v>
      </c>
      <c r="R115" s="267">
        <v>41152.94</v>
      </c>
      <c r="S115" s="227">
        <v>0</v>
      </c>
      <c r="T115" s="227">
        <v>0</v>
      </c>
      <c r="U115" s="227">
        <v>4.0346000000000002</v>
      </c>
      <c r="V115" s="227">
        <v>5</v>
      </c>
      <c r="W115" s="224">
        <v>23.33</v>
      </c>
      <c r="X115" s="245" t="s">
        <v>1392</v>
      </c>
      <c r="Y115" s="40">
        <v>2</v>
      </c>
      <c r="Z115" s="40">
        <v>3</v>
      </c>
      <c r="AA115" s="40">
        <v>1</v>
      </c>
      <c r="AB115" s="40">
        <v>66</v>
      </c>
      <c r="AC115" s="40" t="s">
        <v>1352</v>
      </c>
      <c r="AD115" s="40" t="s">
        <v>1470</v>
      </c>
      <c r="AE115" s="225" t="s">
        <v>655</v>
      </c>
      <c r="AF115" s="240">
        <v>50</v>
      </c>
      <c r="AG115" s="246" t="s">
        <v>652</v>
      </c>
      <c r="AH115" s="240" t="s">
        <v>1393</v>
      </c>
      <c r="AI115" s="247">
        <v>20</v>
      </c>
      <c r="AJ115" s="240" t="s">
        <v>653</v>
      </c>
      <c r="AK115" s="240" t="s">
        <v>666</v>
      </c>
      <c r="AL115" s="247">
        <v>80</v>
      </c>
      <c r="AM115" s="240" t="s">
        <v>1394</v>
      </c>
      <c r="AN115" s="240" t="s">
        <v>1395</v>
      </c>
      <c r="AO115" s="241">
        <v>0</v>
      </c>
      <c r="AP115" s="226"/>
      <c r="AQ115" s="40"/>
      <c r="AR115" s="247"/>
      <c r="AS115" s="248"/>
      <c r="AT115" s="248"/>
      <c r="AU115" s="248"/>
      <c r="AV115" s="248"/>
      <c r="AW115" s="248"/>
      <c r="AX115" s="248"/>
      <c r="AY115" s="249"/>
    </row>
    <row r="116" spans="1:51" ht="114.75" x14ac:dyDescent="0.2">
      <c r="A116" s="171">
        <v>381</v>
      </c>
      <c r="B116" s="136" t="s">
        <v>649</v>
      </c>
      <c r="C116" s="136">
        <v>29</v>
      </c>
      <c r="D116" s="171" t="s">
        <v>723</v>
      </c>
      <c r="E116" s="136" t="s">
        <v>731</v>
      </c>
      <c r="F116" s="136">
        <v>10331</v>
      </c>
      <c r="G116" s="250" t="s">
        <v>1461</v>
      </c>
      <c r="H116" s="136">
        <v>2023</v>
      </c>
      <c r="I116" s="134" t="s">
        <v>1462</v>
      </c>
      <c r="J116" s="137">
        <v>198107.8</v>
      </c>
      <c r="K116" s="136" t="s">
        <v>1352</v>
      </c>
      <c r="L116" s="136" t="s">
        <v>1463</v>
      </c>
      <c r="M116" s="136" t="s">
        <v>1464</v>
      </c>
      <c r="N116" s="136" t="s">
        <v>1465</v>
      </c>
      <c r="O116" s="136" t="s">
        <v>1466</v>
      </c>
      <c r="P116" s="233">
        <v>290312023175</v>
      </c>
      <c r="Q116" s="140">
        <v>30.68</v>
      </c>
      <c r="R116" s="390">
        <v>39766.019999999997</v>
      </c>
      <c r="S116" s="140">
        <v>5.68</v>
      </c>
      <c r="T116" s="140">
        <v>25</v>
      </c>
      <c r="U116" s="140">
        <v>30.68</v>
      </c>
      <c r="V116" s="379">
        <v>0</v>
      </c>
      <c r="W116" s="251">
        <v>26.67</v>
      </c>
      <c r="X116" s="35" t="s">
        <v>658</v>
      </c>
      <c r="Y116" s="252">
        <v>4</v>
      </c>
      <c r="Z116" s="252">
        <v>6</v>
      </c>
      <c r="AA116" s="252">
        <v>3</v>
      </c>
      <c r="AB116" s="253">
        <v>35</v>
      </c>
      <c r="AC116" s="146" t="s">
        <v>1352</v>
      </c>
      <c r="AD116" s="136">
        <v>25</v>
      </c>
      <c r="AE116" s="139" t="s">
        <v>655</v>
      </c>
      <c r="AF116" s="235">
        <v>40</v>
      </c>
      <c r="AG116" s="129" t="s">
        <v>1467</v>
      </c>
      <c r="AH116" s="129" t="s">
        <v>1467</v>
      </c>
      <c r="AI116" s="238"/>
      <c r="AJ116" s="238"/>
      <c r="AK116" s="238"/>
      <c r="AL116" s="238"/>
      <c r="AM116" s="238"/>
      <c r="AN116" s="238"/>
      <c r="AO116" s="238"/>
      <c r="AP116" s="238"/>
      <c r="AQ116" s="238"/>
      <c r="AR116" s="238"/>
      <c r="AS116" s="238"/>
      <c r="AT116" s="238"/>
      <c r="AU116" s="238"/>
      <c r="AV116" s="238"/>
      <c r="AW116" s="238"/>
      <c r="AX116" s="238"/>
    </row>
    <row r="117" spans="1:51" s="128" customFormat="1" ht="128.25" customHeight="1" x14ac:dyDescent="0.25">
      <c r="A117" s="171">
        <v>381</v>
      </c>
      <c r="B117" s="136" t="s">
        <v>649</v>
      </c>
      <c r="C117" s="136">
        <v>30</v>
      </c>
      <c r="D117" s="171" t="s">
        <v>665</v>
      </c>
      <c r="E117" s="171" t="s">
        <v>1376</v>
      </c>
      <c r="F117" s="136">
        <v>22459</v>
      </c>
      <c r="G117" s="134" t="s">
        <v>1377</v>
      </c>
      <c r="H117" s="136">
        <v>2023</v>
      </c>
      <c r="I117" s="134" t="s">
        <v>662</v>
      </c>
      <c r="J117" s="137">
        <v>11479.08</v>
      </c>
      <c r="K117" s="136" t="s">
        <v>1352</v>
      </c>
      <c r="L117" s="136" t="s">
        <v>661</v>
      </c>
      <c r="M117" s="136" t="s">
        <v>660</v>
      </c>
      <c r="N117" s="136" t="s">
        <v>1378</v>
      </c>
      <c r="O117" s="136" t="s">
        <v>1379</v>
      </c>
      <c r="P117" s="199">
        <v>290111005789</v>
      </c>
      <c r="Q117" s="140" t="s">
        <v>1502</v>
      </c>
      <c r="R117" s="137">
        <v>2304.19</v>
      </c>
      <c r="S117" s="140">
        <v>0.68</v>
      </c>
      <c r="T117" s="140" t="s">
        <v>1489</v>
      </c>
      <c r="U117" s="140" t="s">
        <v>1503</v>
      </c>
      <c r="V117" s="140">
        <v>0</v>
      </c>
      <c r="W117" s="72">
        <v>21.67</v>
      </c>
      <c r="X117" s="30" t="s">
        <v>670</v>
      </c>
      <c r="Y117" s="193">
        <v>2</v>
      </c>
      <c r="Z117" s="193">
        <v>2</v>
      </c>
      <c r="AA117" s="193">
        <v>2</v>
      </c>
      <c r="AB117" s="193">
        <v>17</v>
      </c>
      <c r="AC117" s="136" t="s">
        <v>1352</v>
      </c>
      <c r="AD117" s="136" t="s">
        <v>656</v>
      </c>
      <c r="AE117" s="139" t="s">
        <v>655</v>
      </c>
      <c r="AF117" s="171">
        <v>80</v>
      </c>
      <c r="AG117" s="136" t="s">
        <v>654</v>
      </c>
      <c r="AH117" s="136" t="s">
        <v>654</v>
      </c>
      <c r="AI117" s="171"/>
      <c r="AJ117" s="136"/>
      <c r="AK117" s="136"/>
      <c r="AL117" s="136"/>
      <c r="AM117" s="136"/>
      <c r="AN117" s="136"/>
      <c r="AO117" s="136"/>
      <c r="AP117" s="136"/>
      <c r="AQ117" s="136"/>
      <c r="AR117" s="136"/>
      <c r="AS117" s="136"/>
      <c r="AT117" s="136"/>
      <c r="AU117" s="136"/>
      <c r="AV117" s="136"/>
      <c r="AW117" s="136"/>
      <c r="AX117" s="136"/>
    </row>
    <row r="118" spans="1:51" s="128" customFormat="1" ht="128.25" customHeight="1" x14ac:dyDescent="0.25">
      <c r="A118" s="171">
        <v>381</v>
      </c>
      <c r="B118" s="136" t="s">
        <v>649</v>
      </c>
      <c r="C118" s="136">
        <v>30</v>
      </c>
      <c r="D118" s="171" t="s">
        <v>665</v>
      </c>
      <c r="E118" s="171" t="s">
        <v>1376</v>
      </c>
      <c r="F118" s="136">
        <v>22459</v>
      </c>
      <c r="G118" s="134" t="s">
        <v>1377</v>
      </c>
      <c r="H118" s="136">
        <v>2023</v>
      </c>
      <c r="I118" s="134" t="s">
        <v>662</v>
      </c>
      <c r="J118" s="137">
        <v>57160.08</v>
      </c>
      <c r="K118" s="136" t="s">
        <v>1352</v>
      </c>
      <c r="L118" s="136" t="s">
        <v>661</v>
      </c>
      <c r="M118" s="136" t="s">
        <v>660</v>
      </c>
      <c r="N118" s="116" t="s">
        <v>1380</v>
      </c>
      <c r="O118" s="116" t="s">
        <v>1381</v>
      </c>
      <c r="P118" s="199">
        <v>290111005310</v>
      </c>
      <c r="Q118" s="140" t="s">
        <v>1504</v>
      </c>
      <c r="R118" s="90">
        <v>11515.38</v>
      </c>
      <c r="S118" s="140" t="s">
        <v>1505</v>
      </c>
      <c r="T118" s="140" t="s">
        <v>1489</v>
      </c>
      <c r="U118" s="140" t="s">
        <v>1506</v>
      </c>
      <c r="V118" s="140">
        <v>0</v>
      </c>
      <c r="W118" s="72">
        <v>28.33</v>
      </c>
      <c r="X118" s="30" t="s">
        <v>670</v>
      </c>
      <c r="Y118" s="116">
        <f t="shared" ref="Y118:AB118" si="0">Y86</f>
        <v>4</v>
      </c>
      <c r="Z118" s="116">
        <f t="shared" si="0"/>
        <v>5</v>
      </c>
      <c r="AA118" s="116">
        <f t="shared" si="0"/>
        <v>5</v>
      </c>
      <c r="AB118" s="116">
        <f t="shared" si="0"/>
        <v>10</v>
      </c>
      <c r="AC118" s="136" t="s">
        <v>1352</v>
      </c>
      <c r="AD118" s="136" t="s">
        <v>656</v>
      </c>
      <c r="AE118" s="139" t="s">
        <v>655</v>
      </c>
      <c r="AF118" s="171">
        <v>80</v>
      </c>
      <c r="AG118" s="136" t="s">
        <v>654</v>
      </c>
      <c r="AH118" s="136" t="s">
        <v>654</v>
      </c>
      <c r="AI118" s="171"/>
      <c r="AJ118" s="136"/>
      <c r="AK118" s="136"/>
      <c r="AL118" s="136"/>
      <c r="AM118" s="136"/>
      <c r="AN118" s="136"/>
      <c r="AO118" s="136"/>
      <c r="AP118" s="136"/>
      <c r="AQ118" s="136"/>
      <c r="AR118" s="136"/>
      <c r="AS118" s="136"/>
      <c r="AT118" s="136"/>
      <c r="AU118" s="136"/>
      <c r="AV118" s="136"/>
      <c r="AW118" s="136"/>
      <c r="AX118" s="136"/>
    </row>
    <row r="119" spans="1:51" s="128" customFormat="1" ht="128.25" customHeight="1" x14ac:dyDescent="0.25">
      <c r="A119" s="171">
        <v>381</v>
      </c>
      <c r="B119" s="136" t="s">
        <v>649</v>
      </c>
      <c r="C119" s="136">
        <v>30</v>
      </c>
      <c r="D119" s="171" t="s">
        <v>665</v>
      </c>
      <c r="E119" s="171" t="s">
        <v>664</v>
      </c>
      <c r="F119" s="136">
        <v>6013</v>
      </c>
      <c r="G119" s="134" t="s">
        <v>1382</v>
      </c>
      <c r="H119" s="136">
        <v>2023</v>
      </c>
      <c r="I119" s="134" t="s">
        <v>1604</v>
      </c>
      <c r="J119" s="137" t="s">
        <v>1605</v>
      </c>
      <c r="K119" s="136" t="s">
        <v>1352</v>
      </c>
      <c r="L119" s="136" t="s">
        <v>661</v>
      </c>
      <c r="M119" s="136" t="s">
        <v>660</v>
      </c>
      <c r="N119" s="134" t="s">
        <v>1383</v>
      </c>
      <c r="O119" s="134" t="s">
        <v>1384</v>
      </c>
      <c r="P119" s="206">
        <v>290111003915</v>
      </c>
      <c r="Q119" s="140" t="s">
        <v>1488</v>
      </c>
      <c r="R119" s="90">
        <v>24886.43</v>
      </c>
      <c r="S119" s="140">
        <v>7.28</v>
      </c>
      <c r="T119" s="140" t="s">
        <v>1489</v>
      </c>
      <c r="U119" s="140" t="s">
        <v>1490</v>
      </c>
      <c r="V119" s="140">
        <v>0</v>
      </c>
      <c r="W119" s="72">
        <v>19.52</v>
      </c>
      <c r="X119" s="30" t="s">
        <v>670</v>
      </c>
      <c r="Y119" s="116">
        <v>4</v>
      </c>
      <c r="Z119" s="116">
        <v>5</v>
      </c>
      <c r="AA119" s="116">
        <v>5</v>
      </c>
      <c r="AB119" s="116">
        <v>10</v>
      </c>
      <c r="AC119" s="136" t="s">
        <v>1352</v>
      </c>
      <c r="AD119" s="136" t="s">
        <v>656</v>
      </c>
      <c r="AE119" s="139" t="s">
        <v>655</v>
      </c>
      <c r="AF119" s="171">
        <v>80</v>
      </c>
      <c r="AG119" s="136" t="s">
        <v>654</v>
      </c>
      <c r="AH119" s="136" t="s">
        <v>654</v>
      </c>
      <c r="AI119" s="171"/>
      <c r="AJ119" s="136"/>
      <c r="AK119" s="136"/>
      <c r="AL119" s="136"/>
      <c r="AM119" s="136"/>
      <c r="AN119" s="136"/>
      <c r="AO119" s="136"/>
      <c r="AP119" s="136"/>
      <c r="AQ119" s="136"/>
      <c r="AR119" s="136"/>
      <c r="AS119" s="136"/>
      <c r="AT119" s="136"/>
      <c r="AU119" s="136"/>
      <c r="AV119" s="136"/>
      <c r="AW119" s="136"/>
      <c r="AX119" s="136"/>
    </row>
    <row r="120" spans="1:51" ht="139.5" customHeight="1" x14ac:dyDescent="0.2">
      <c r="A120" s="171">
        <v>381</v>
      </c>
      <c r="B120" s="136" t="s">
        <v>649</v>
      </c>
      <c r="C120" s="136">
        <v>32</v>
      </c>
      <c r="D120" s="255" t="s">
        <v>709</v>
      </c>
      <c r="E120" s="171" t="s">
        <v>708</v>
      </c>
      <c r="F120" s="204">
        <v>3702</v>
      </c>
      <c r="G120" s="134" t="s">
        <v>1372</v>
      </c>
      <c r="H120" s="136">
        <v>2023</v>
      </c>
      <c r="I120" s="134" t="s">
        <v>1373</v>
      </c>
      <c r="J120" s="137">
        <v>1176517.07</v>
      </c>
      <c r="K120" s="136" t="s">
        <v>1352</v>
      </c>
      <c r="L120" s="136" t="s">
        <v>705</v>
      </c>
      <c r="M120" s="136" t="s">
        <v>704</v>
      </c>
      <c r="N120" s="205" t="s">
        <v>1374</v>
      </c>
      <c r="O120" s="205" t="s">
        <v>1375</v>
      </c>
      <c r="P120" s="206">
        <v>290114006446</v>
      </c>
      <c r="Q120" s="140" t="s">
        <v>1574</v>
      </c>
      <c r="R120" s="227" t="s">
        <v>1574</v>
      </c>
      <c r="S120" s="140" t="s">
        <v>659</v>
      </c>
      <c r="T120" s="140" t="s">
        <v>659</v>
      </c>
      <c r="U120" s="140" t="s">
        <v>659</v>
      </c>
      <c r="V120" s="140">
        <v>100</v>
      </c>
      <c r="W120" s="72">
        <v>19.510000000000002</v>
      </c>
      <c r="X120" s="386" t="s">
        <v>700</v>
      </c>
      <c r="Y120" s="134" t="s">
        <v>699</v>
      </c>
      <c r="Z120" s="134" t="s">
        <v>698</v>
      </c>
      <c r="AA120" s="134" t="s">
        <v>697</v>
      </c>
      <c r="AB120" s="134" t="s">
        <v>696</v>
      </c>
      <c r="AC120" s="136" t="s">
        <v>1352</v>
      </c>
      <c r="AD120" s="134" t="s">
        <v>695</v>
      </c>
      <c r="AE120" s="139" t="s">
        <v>655</v>
      </c>
      <c r="AF120" s="171"/>
      <c r="AG120" s="136"/>
      <c r="AH120" s="136"/>
      <c r="AI120" s="171"/>
      <c r="AJ120" s="136"/>
      <c r="AK120" s="136"/>
      <c r="AL120" s="136"/>
      <c r="AM120" s="136"/>
      <c r="AN120" s="136"/>
      <c r="AO120" s="136"/>
      <c r="AP120" s="136"/>
      <c r="AQ120" s="136"/>
      <c r="AR120" s="136"/>
      <c r="AS120" s="136"/>
      <c r="AT120" s="136"/>
      <c r="AU120" s="136"/>
      <c r="AV120" s="136"/>
      <c r="AW120" s="136"/>
      <c r="AX120" s="136"/>
    </row>
    <row r="121" spans="1:51" s="259" customFormat="1" ht="89.25" x14ac:dyDescent="0.25">
      <c r="A121" s="257">
        <v>381</v>
      </c>
      <c r="B121" s="257" t="s">
        <v>1010</v>
      </c>
      <c r="C121" s="241" t="s">
        <v>1575</v>
      </c>
      <c r="D121" s="41" t="s">
        <v>1576</v>
      </c>
      <c r="E121" s="241" t="s">
        <v>1365</v>
      </c>
      <c r="F121" s="241">
        <v>19225</v>
      </c>
      <c r="G121" s="241" t="s">
        <v>1577</v>
      </c>
      <c r="H121" s="40">
        <v>2024</v>
      </c>
      <c r="I121" s="40" t="s">
        <v>1578</v>
      </c>
      <c r="J121" s="267">
        <v>224413.56</v>
      </c>
      <c r="K121" s="40" t="s">
        <v>1585</v>
      </c>
      <c r="L121" s="40" t="s">
        <v>1589</v>
      </c>
      <c r="M121" s="40" t="s">
        <v>1588</v>
      </c>
      <c r="N121" s="40" t="s">
        <v>1586</v>
      </c>
      <c r="O121" s="40" t="s">
        <v>1587</v>
      </c>
      <c r="P121" s="223">
        <v>290105001839</v>
      </c>
      <c r="Q121" s="227" t="s">
        <v>1579</v>
      </c>
      <c r="R121" s="227" t="s">
        <v>1580</v>
      </c>
      <c r="S121" s="227" t="s">
        <v>1581</v>
      </c>
      <c r="T121" s="227" t="s">
        <v>1582</v>
      </c>
      <c r="U121" s="227" t="s">
        <v>1583</v>
      </c>
      <c r="V121" s="380">
        <v>0.8</v>
      </c>
      <c r="W121" s="256">
        <v>3.33</v>
      </c>
      <c r="X121" s="388" t="s">
        <v>832</v>
      </c>
      <c r="Y121" s="40">
        <v>4</v>
      </c>
      <c r="Z121" s="40">
        <v>7</v>
      </c>
      <c r="AA121" s="40">
        <v>5</v>
      </c>
      <c r="AB121" s="40"/>
      <c r="AC121" s="40" t="s">
        <v>1585</v>
      </c>
      <c r="AD121" s="40" t="s">
        <v>1584</v>
      </c>
      <c r="AE121" s="247" t="s">
        <v>655</v>
      </c>
      <c r="AF121" s="257"/>
      <c r="AG121" s="257"/>
      <c r="AH121" s="257"/>
      <c r="AI121" s="247"/>
      <c r="AJ121" s="257"/>
      <c r="AK121" s="257"/>
      <c r="AL121" s="247"/>
      <c r="AM121" s="257"/>
      <c r="AN121" s="257"/>
      <c r="AO121" s="241"/>
      <c r="AP121" s="226"/>
      <c r="AQ121" s="40"/>
      <c r="AR121" s="247"/>
      <c r="AS121" s="258"/>
      <c r="AT121" s="258"/>
      <c r="AU121" s="258"/>
      <c r="AV121" s="258"/>
      <c r="AW121" s="258"/>
      <c r="AX121" s="258"/>
    </row>
    <row r="122" spans="1:51" ht="140.25" x14ac:dyDescent="0.25">
      <c r="A122" s="284">
        <v>381</v>
      </c>
      <c r="B122" s="136" t="s">
        <v>649</v>
      </c>
      <c r="C122" s="281"/>
      <c r="D122" s="171" t="s">
        <v>830</v>
      </c>
      <c r="E122" s="171" t="s">
        <v>829</v>
      </c>
      <c r="F122" s="136">
        <v>15355</v>
      </c>
      <c r="G122" s="134" t="s">
        <v>1592</v>
      </c>
      <c r="H122" s="136">
        <v>2024</v>
      </c>
      <c r="I122" s="134" t="s">
        <v>1593</v>
      </c>
      <c r="J122" s="137">
        <v>99684.29</v>
      </c>
      <c r="K122" s="136" t="s">
        <v>1585</v>
      </c>
      <c r="L122" s="136" t="s">
        <v>826</v>
      </c>
      <c r="M122" s="136" t="s">
        <v>825</v>
      </c>
      <c r="N122" s="136" t="s">
        <v>1594</v>
      </c>
      <c r="O122" s="136" t="s">
        <v>1595</v>
      </c>
      <c r="P122" s="283" t="s">
        <v>1596</v>
      </c>
      <c r="Q122" s="137" t="s">
        <v>822</v>
      </c>
      <c r="R122" s="137">
        <v>1614.53</v>
      </c>
      <c r="S122" s="137" t="s">
        <v>822</v>
      </c>
      <c r="T122" s="137" t="s">
        <v>822</v>
      </c>
      <c r="U122" s="137">
        <f>+R122</f>
        <v>1614.53</v>
      </c>
      <c r="V122" s="140"/>
      <c r="W122" s="392">
        <v>3.3300000000000003E-2</v>
      </c>
      <c r="X122" s="388" t="s">
        <v>1597</v>
      </c>
      <c r="Y122" s="254">
        <v>6</v>
      </c>
      <c r="Z122" s="254">
        <v>1</v>
      </c>
      <c r="AA122" s="254" t="s">
        <v>820</v>
      </c>
      <c r="AB122" s="133" t="s">
        <v>1512</v>
      </c>
      <c r="AC122" s="136" t="s">
        <v>1585</v>
      </c>
      <c r="AD122" s="136" t="s">
        <v>713</v>
      </c>
      <c r="AE122" s="135" t="s">
        <v>655</v>
      </c>
      <c r="AF122" s="156">
        <v>1</v>
      </c>
      <c r="AG122" s="136" t="s">
        <v>1598</v>
      </c>
      <c r="AH122" s="136"/>
      <c r="AI122" s="171">
        <v>100</v>
      </c>
      <c r="AJ122" s="232"/>
      <c r="AK122" s="232"/>
      <c r="AL122" s="225"/>
      <c r="AM122" s="232"/>
      <c r="AN122" s="232"/>
      <c r="AO122" s="219"/>
      <c r="AP122" s="226"/>
      <c r="AQ122" s="227"/>
      <c r="AR122" s="228"/>
      <c r="AS122" s="282"/>
      <c r="AT122" s="282"/>
      <c r="AU122" s="282"/>
      <c r="AV122" s="282"/>
      <c r="AW122" s="282"/>
      <c r="AX122" s="282"/>
    </row>
    <row r="123" spans="1:51" s="337" customFormat="1" ht="267.75" x14ac:dyDescent="0.25">
      <c r="A123" s="325">
        <v>381</v>
      </c>
      <c r="B123" s="360" t="s">
        <v>649</v>
      </c>
      <c r="C123" s="327"/>
      <c r="D123" s="328"/>
      <c r="E123" s="351" t="s">
        <v>678</v>
      </c>
      <c r="F123" s="351">
        <v>24288</v>
      </c>
      <c r="G123" s="351" t="s">
        <v>1606</v>
      </c>
      <c r="H123" s="375">
        <v>2024</v>
      </c>
      <c r="I123" s="375" t="s">
        <v>1661</v>
      </c>
      <c r="J123" s="358">
        <v>216000</v>
      </c>
      <c r="K123" s="375" t="s">
        <v>1585</v>
      </c>
      <c r="L123" s="375" t="s">
        <v>1607</v>
      </c>
      <c r="M123" s="375" t="s">
        <v>1608</v>
      </c>
      <c r="N123" s="375" t="s">
        <v>1609</v>
      </c>
      <c r="O123" s="375" t="s">
        <v>1610</v>
      </c>
      <c r="P123" s="330">
        <v>290111004342</v>
      </c>
      <c r="Q123" s="381" t="s">
        <v>1611</v>
      </c>
      <c r="R123" s="381" t="s">
        <v>1612</v>
      </c>
      <c r="S123" s="381" t="s">
        <v>1613</v>
      </c>
      <c r="T123" s="381" t="s">
        <v>667</v>
      </c>
      <c r="U123" s="381" t="s">
        <v>1614</v>
      </c>
      <c r="V123" s="375"/>
      <c r="W123" s="374"/>
      <c r="X123" s="387" t="s">
        <v>1615</v>
      </c>
      <c r="Y123" s="329">
        <v>4</v>
      </c>
      <c r="Z123" s="329">
        <v>7</v>
      </c>
      <c r="AA123" s="329">
        <v>5</v>
      </c>
      <c r="AB123" s="329">
        <v>4</v>
      </c>
      <c r="AC123" s="329"/>
      <c r="AD123" s="329" t="s">
        <v>667</v>
      </c>
      <c r="AE123" s="331">
        <v>5</v>
      </c>
      <c r="AF123" s="332">
        <v>0.15</v>
      </c>
      <c r="AG123" s="333" t="s">
        <v>679</v>
      </c>
      <c r="AH123" s="333" t="s">
        <v>666</v>
      </c>
      <c r="AI123" s="334">
        <v>0.1</v>
      </c>
      <c r="AJ123" s="333" t="s">
        <v>1516</v>
      </c>
      <c r="AK123" s="333" t="s">
        <v>1517</v>
      </c>
      <c r="AL123" s="335">
        <v>0.02</v>
      </c>
      <c r="AM123" s="333" t="s">
        <v>1518</v>
      </c>
      <c r="AN123" s="333" t="s">
        <v>1517</v>
      </c>
      <c r="AO123" s="335">
        <v>0.02</v>
      </c>
      <c r="AP123" s="333" t="s">
        <v>1519</v>
      </c>
      <c r="AQ123" s="333" t="s">
        <v>1517</v>
      </c>
      <c r="AR123" s="335">
        <v>0.01</v>
      </c>
      <c r="AS123" s="336"/>
      <c r="AT123" s="336"/>
      <c r="AU123" s="336"/>
      <c r="AV123" s="336"/>
      <c r="AW123" s="336"/>
      <c r="AX123" s="336"/>
    </row>
    <row r="124" spans="1:51" s="349" customFormat="1" ht="178.5" x14ac:dyDescent="0.2">
      <c r="A124" s="338">
        <v>381</v>
      </c>
      <c r="B124" s="361" t="s">
        <v>649</v>
      </c>
      <c r="C124" s="361">
        <v>58</v>
      </c>
      <c r="D124" s="368" t="s">
        <v>679</v>
      </c>
      <c r="E124" s="361" t="s">
        <v>863</v>
      </c>
      <c r="F124" s="369">
        <v>11711</v>
      </c>
      <c r="G124" s="360" t="s">
        <v>1637</v>
      </c>
      <c r="H124" s="361">
        <v>2024</v>
      </c>
      <c r="I124" s="360" t="s">
        <v>1638</v>
      </c>
      <c r="J124" s="357">
        <v>52596.36</v>
      </c>
      <c r="K124" s="361" t="s">
        <v>1585</v>
      </c>
      <c r="L124" s="361" t="s">
        <v>1521</v>
      </c>
      <c r="M124" s="361" t="s">
        <v>1532</v>
      </c>
      <c r="N124" s="370" t="s">
        <v>1639</v>
      </c>
      <c r="O124" s="370" t="s">
        <v>1640</v>
      </c>
      <c r="P124" s="367">
        <v>290111004368</v>
      </c>
      <c r="Q124" s="383" t="s">
        <v>1641</v>
      </c>
      <c r="R124" s="357">
        <v>2629.82</v>
      </c>
      <c r="S124" s="383" t="s">
        <v>659</v>
      </c>
      <c r="T124" s="383" t="s">
        <v>659</v>
      </c>
      <c r="U124" s="383" t="s">
        <v>1642</v>
      </c>
      <c r="V124" s="382">
        <v>7</v>
      </c>
      <c r="W124" s="348">
        <v>7</v>
      </c>
      <c r="X124" s="360" t="s">
        <v>742</v>
      </c>
      <c r="Y124" s="326">
        <v>4</v>
      </c>
      <c r="Z124" s="326">
        <v>6</v>
      </c>
      <c r="AA124" s="326">
        <v>5</v>
      </c>
      <c r="AB124" s="326">
        <v>5</v>
      </c>
      <c r="AC124" s="338" t="s">
        <v>1585</v>
      </c>
      <c r="AD124" s="326" t="s">
        <v>1537</v>
      </c>
      <c r="AE124" s="341" t="s">
        <v>655</v>
      </c>
      <c r="AF124" s="338">
        <v>55</v>
      </c>
      <c r="AG124" s="338" t="s">
        <v>679</v>
      </c>
      <c r="AH124" s="338" t="s">
        <v>876</v>
      </c>
      <c r="AI124" s="338">
        <v>40</v>
      </c>
      <c r="AJ124" s="338" t="s">
        <v>1539</v>
      </c>
      <c r="AK124" s="338">
        <v>5</v>
      </c>
      <c r="AL124" s="338"/>
      <c r="AM124" s="338" t="s">
        <v>1541</v>
      </c>
      <c r="AN124" s="338" t="s">
        <v>876</v>
      </c>
      <c r="AO124" s="338">
        <v>10</v>
      </c>
      <c r="AP124" s="338" t="s">
        <v>1542</v>
      </c>
      <c r="AQ124" s="338"/>
      <c r="AR124" s="338"/>
      <c r="AS124" s="338"/>
      <c r="AT124" s="338"/>
      <c r="AU124" s="338"/>
      <c r="AV124" s="338"/>
      <c r="AW124" s="338"/>
      <c r="AX124" s="338"/>
    </row>
    <row r="125" spans="1:51" s="349" customFormat="1" ht="114.75" x14ac:dyDescent="0.2">
      <c r="A125" s="338">
        <v>381</v>
      </c>
      <c r="B125" s="361" t="s">
        <v>649</v>
      </c>
      <c r="C125" s="361">
        <v>58</v>
      </c>
      <c r="D125" s="368" t="s">
        <v>679</v>
      </c>
      <c r="E125" s="361" t="s">
        <v>863</v>
      </c>
      <c r="F125" s="369">
        <v>11711</v>
      </c>
      <c r="G125" s="360" t="s">
        <v>1643</v>
      </c>
      <c r="H125" s="361">
        <v>2024</v>
      </c>
      <c r="I125" s="360" t="s">
        <v>1644</v>
      </c>
      <c r="J125" s="357">
        <v>12903.64</v>
      </c>
      <c r="K125" s="361" t="s">
        <v>1585</v>
      </c>
      <c r="L125" s="361" t="s">
        <v>1521</v>
      </c>
      <c r="M125" s="361" t="s">
        <v>1532</v>
      </c>
      <c r="N125" s="351" t="s">
        <v>1645</v>
      </c>
      <c r="O125" s="351" t="s">
        <v>1646</v>
      </c>
      <c r="P125" s="367">
        <v>290111004480</v>
      </c>
      <c r="Q125" s="383" t="s">
        <v>1647</v>
      </c>
      <c r="R125" s="357">
        <v>1290.3599999999999</v>
      </c>
      <c r="S125" s="383" t="s">
        <v>659</v>
      </c>
      <c r="T125" s="383" t="s">
        <v>659</v>
      </c>
      <c r="U125" s="383" t="s">
        <v>1647</v>
      </c>
      <c r="V125" s="382">
        <v>7</v>
      </c>
      <c r="W125" s="348">
        <v>7</v>
      </c>
      <c r="X125" s="326" t="s">
        <v>742</v>
      </c>
      <c r="Y125" s="326">
        <v>4</v>
      </c>
      <c r="Z125" s="326">
        <v>6</v>
      </c>
      <c r="AA125" s="326">
        <v>2</v>
      </c>
      <c r="AB125" s="326">
        <v>2</v>
      </c>
      <c r="AC125" s="338" t="s">
        <v>1585</v>
      </c>
      <c r="AD125" s="326" t="s">
        <v>1537</v>
      </c>
      <c r="AE125" s="341" t="s">
        <v>655</v>
      </c>
      <c r="AF125" s="338">
        <v>20</v>
      </c>
      <c r="AG125" s="338" t="s">
        <v>1538</v>
      </c>
      <c r="AH125" s="338" t="s">
        <v>876</v>
      </c>
      <c r="AI125" s="338">
        <v>10</v>
      </c>
      <c r="AJ125" s="338"/>
      <c r="AK125" s="338"/>
      <c r="AL125" s="338"/>
      <c r="AM125" s="338" t="s">
        <v>1541</v>
      </c>
      <c r="AN125" s="338" t="s">
        <v>876</v>
      </c>
      <c r="AO125" s="338">
        <v>10</v>
      </c>
      <c r="AP125" s="338" t="s">
        <v>1542</v>
      </c>
      <c r="AQ125" s="338"/>
      <c r="AR125" s="338"/>
      <c r="AS125" s="338"/>
      <c r="AT125" s="338"/>
      <c r="AU125" s="338"/>
      <c r="AV125" s="338"/>
      <c r="AW125" s="338"/>
      <c r="AX125" s="338"/>
    </row>
    <row r="126" spans="1:51" s="344" customFormat="1" ht="102" x14ac:dyDescent="0.2">
      <c r="A126" s="338">
        <v>381</v>
      </c>
      <c r="B126" s="361" t="s">
        <v>649</v>
      </c>
      <c r="C126" s="361"/>
      <c r="D126" s="361"/>
      <c r="E126" s="361" t="s">
        <v>1616</v>
      </c>
      <c r="F126" s="362">
        <v>11699</v>
      </c>
      <c r="G126" s="372" t="s">
        <v>1617</v>
      </c>
      <c r="H126" s="361">
        <v>2024</v>
      </c>
      <c r="I126" s="372" t="s">
        <v>1618</v>
      </c>
      <c r="J126" s="385">
        <v>47598.3</v>
      </c>
      <c r="K126" s="361" t="s">
        <v>787</v>
      </c>
      <c r="L126" s="361" t="s">
        <v>1619</v>
      </c>
      <c r="M126" s="361" t="s">
        <v>1081</v>
      </c>
      <c r="N126" s="364" t="s">
        <v>1620</v>
      </c>
      <c r="O126" s="365" t="s">
        <v>1621</v>
      </c>
      <c r="P126" s="359">
        <v>290111004341</v>
      </c>
      <c r="Q126" s="357" t="s">
        <v>822</v>
      </c>
      <c r="R126" s="357">
        <v>787.58</v>
      </c>
      <c r="S126" s="357" t="s">
        <v>822</v>
      </c>
      <c r="T126" s="357" t="s">
        <v>822</v>
      </c>
      <c r="U126" s="357" t="s">
        <v>822</v>
      </c>
      <c r="V126" s="384">
        <v>90</v>
      </c>
      <c r="W126" s="348">
        <v>100</v>
      </c>
      <c r="X126" s="341" t="s">
        <v>1622</v>
      </c>
      <c r="Y126" s="340">
        <v>4</v>
      </c>
      <c r="Z126" s="340">
        <v>6</v>
      </c>
      <c r="AA126" s="340">
        <v>2</v>
      </c>
      <c r="AB126" s="338">
        <v>4</v>
      </c>
      <c r="AC126" s="339" t="s">
        <v>1623</v>
      </c>
      <c r="AD126" s="339" t="s">
        <v>858</v>
      </c>
      <c r="AE126" s="339" t="s">
        <v>655</v>
      </c>
      <c r="AF126" s="342">
        <v>90</v>
      </c>
      <c r="AG126" s="339" t="s">
        <v>1624</v>
      </c>
      <c r="AH126" s="343"/>
      <c r="AI126" s="343"/>
      <c r="AJ126" s="343"/>
      <c r="AK126" s="343"/>
      <c r="AL126" s="343"/>
      <c r="AM126" s="343"/>
      <c r="AN126" s="343"/>
      <c r="AO126" s="343"/>
      <c r="AP126" s="343"/>
      <c r="AQ126" s="343"/>
      <c r="AR126" s="343"/>
      <c r="AS126" s="343"/>
      <c r="AT126" s="343"/>
      <c r="AU126" s="343"/>
      <c r="AV126" s="343"/>
      <c r="AW126" s="343"/>
      <c r="AX126" s="343"/>
    </row>
    <row r="127" spans="1:51" s="356" customFormat="1" ht="89.25" x14ac:dyDescent="0.25">
      <c r="A127" s="338">
        <v>381</v>
      </c>
      <c r="B127" s="361" t="s">
        <v>649</v>
      </c>
      <c r="C127" s="360"/>
      <c r="D127" s="360" t="s">
        <v>653</v>
      </c>
      <c r="E127" s="351" t="s">
        <v>1385</v>
      </c>
      <c r="F127" s="352">
        <v>11654</v>
      </c>
      <c r="G127" s="361" t="s">
        <v>1648</v>
      </c>
      <c r="H127" s="361">
        <v>2024</v>
      </c>
      <c r="I127" s="361" t="s">
        <v>1649</v>
      </c>
      <c r="J127" s="357">
        <v>62982.400000000001</v>
      </c>
      <c r="K127" s="361" t="s">
        <v>1650</v>
      </c>
      <c r="L127" s="351" t="s">
        <v>650</v>
      </c>
      <c r="M127" s="351" t="s">
        <v>651</v>
      </c>
      <c r="N127" s="361" t="s">
        <v>1651</v>
      </c>
      <c r="O127" s="361" t="s">
        <v>1652</v>
      </c>
      <c r="P127" s="371">
        <v>290102001959</v>
      </c>
      <c r="Q127" s="383" t="s">
        <v>659</v>
      </c>
      <c r="R127" s="391">
        <v>2099.41</v>
      </c>
      <c r="S127" s="383" t="s">
        <v>659</v>
      </c>
      <c r="T127" s="383" t="s">
        <v>659</v>
      </c>
      <c r="U127" s="383" t="s">
        <v>659</v>
      </c>
      <c r="V127" s="383">
        <v>0</v>
      </c>
      <c r="W127" s="353">
        <v>3.33</v>
      </c>
      <c r="X127" s="354" t="s">
        <v>1392</v>
      </c>
      <c r="Y127" s="351">
        <v>2</v>
      </c>
      <c r="Z127" s="351">
        <v>3</v>
      </c>
      <c r="AA127" s="351">
        <v>1</v>
      </c>
      <c r="AB127" s="351">
        <v>66</v>
      </c>
      <c r="AC127" s="350"/>
      <c r="AD127" s="338" t="s">
        <v>747</v>
      </c>
      <c r="AE127" s="327" t="s">
        <v>655</v>
      </c>
      <c r="AF127" s="326"/>
      <c r="AG127" s="355" t="s">
        <v>653</v>
      </c>
      <c r="AH127" s="355" t="s">
        <v>666</v>
      </c>
      <c r="AI127" s="351">
        <v>80</v>
      </c>
      <c r="AJ127" s="355" t="s">
        <v>1394</v>
      </c>
      <c r="AK127" s="355" t="s">
        <v>1395</v>
      </c>
      <c r="AL127" s="351">
        <v>0</v>
      </c>
      <c r="AM127" s="326"/>
      <c r="AN127" s="326"/>
      <c r="AO127" s="326"/>
      <c r="AP127" s="326"/>
      <c r="AQ127" s="326"/>
      <c r="AR127" s="326"/>
      <c r="AS127" s="326"/>
      <c r="AT127" s="326"/>
      <c r="AU127" s="326"/>
      <c r="AV127" s="326"/>
      <c r="AW127" s="326"/>
      <c r="AX127" s="326"/>
    </row>
    <row r="128" spans="1:51" s="344" customFormat="1" ht="208.5" customHeight="1" x14ac:dyDescent="0.2">
      <c r="A128" s="340">
        <v>381</v>
      </c>
      <c r="B128" s="361" t="s">
        <v>649</v>
      </c>
      <c r="C128" s="361">
        <v>30</v>
      </c>
      <c r="D128" s="366" t="s">
        <v>1653</v>
      </c>
      <c r="E128" s="366" t="s">
        <v>1654</v>
      </c>
      <c r="F128" s="361">
        <v>15873</v>
      </c>
      <c r="G128" s="360" t="s">
        <v>1655</v>
      </c>
      <c r="H128" s="361">
        <v>2024</v>
      </c>
      <c r="I128" s="360" t="s">
        <v>1656</v>
      </c>
      <c r="J128" s="357">
        <v>333489.26</v>
      </c>
      <c r="K128" s="361" t="s">
        <v>653</v>
      </c>
      <c r="L128" s="361" t="s">
        <v>1657</v>
      </c>
      <c r="M128" s="361" t="s">
        <v>1658</v>
      </c>
      <c r="N128" s="361" t="s">
        <v>1659</v>
      </c>
      <c r="O128" s="361" t="s">
        <v>1660</v>
      </c>
      <c r="P128" s="367">
        <v>290102001960</v>
      </c>
      <c r="Q128" s="383" t="s">
        <v>659</v>
      </c>
      <c r="R128" s="357">
        <v>0</v>
      </c>
      <c r="S128" s="383" t="s">
        <v>659</v>
      </c>
      <c r="T128" s="383" t="s">
        <v>659</v>
      </c>
      <c r="U128" s="383" t="s">
        <v>659</v>
      </c>
      <c r="V128" s="383">
        <v>0</v>
      </c>
      <c r="W128" s="348">
        <v>0</v>
      </c>
      <c r="X128" s="27" t="s">
        <v>748</v>
      </c>
      <c r="Y128" s="338">
        <v>2</v>
      </c>
      <c r="Z128" s="338">
        <v>3</v>
      </c>
      <c r="AA128" s="338">
        <v>4</v>
      </c>
      <c r="AB128" s="338">
        <v>66</v>
      </c>
      <c r="AC128" s="338"/>
      <c r="AD128" s="338" t="s">
        <v>747</v>
      </c>
      <c r="AE128" s="341" t="s">
        <v>655</v>
      </c>
      <c r="AF128" s="340" t="s">
        <v>1402</v>
      </c>
      <c r="AG128" s="338" t="s">
        <v>746</v>
      </c>
      <c r="AH128" s="355" t="s">
        <v>666</v>
      </c>
      <c r="AI128" s="351">
        <v>80</v>
      </c>
      <c r="AJ128" s="355"/>
      <c r="AK128" s="355"/>
      <c r="AL128" s="351"/>
      <c r="AM128" s="338"/>
      <c r="AN128" s="338"/>
      <c r="AO128" s="338"/>
      <c r="AP128" s="338"/>
      <c r="AQ128" s="338"/>
      <c r="AR128" s="338"/>
      <c r="AS128" s="338"/>
      <c r="AT128" s="338"/>
      <c r="AU128" s="338"/>
      <c r="AV128" s="338"/>
      <c r="AW128" s="338"/>
      <c r="AX128" s="338"/>
    </row>
  </sheetData>
  <autoFilter ref="A6:AY120" xr:uid="{9EF70FDD-8FFC-4E06-98A6-B47C41A5F01B}"/>
  <mergeCells count="51">
    <mergeCell ref="Q4:Q5"/>
    <mergeCell ref="AM4:AO4"/>
    <mergeCell ref="AP4:AR4"/>
    <mergeCell ref="AS4:AU4"/>
    <mergeCell ref="AV4:AX4"/>
    <mergeCell ref="AC4:AC5"/>
    <mergeCell ref="AD4:AD5"/>
    <mergeCell ref="AE4:AE5"/>
    <mergeCell ref="AF4:AF5"/>
    <mergeCell ref="AG4:AI4"/>
    <mergeCell ref="AJ4:AL4"/>
    <mergeCell ref="AB4:AB5"/>
    <mergeCell ref="S4:S5"/>
    <mergeCell ref="T4:T5"/>
    <mergeCell ref="U4:U5"/>
    <mergeCell ref="V4:V5"/>
    <mergeCell ref="A4:A5"/>
    <mergeCell ref="B4:B5"/>
    <mergeCell ref="C4:C5"/>
    <mergeCell ref="D4:D5"/>
    <mergeCell ref="E4:E5"/>
    <mergeCell ref="E3:O3"/>
    <mergeCell ref="R3:U3"/>
    <mergeCell ref="AF3:AX3"/>
    <mergeCell ref="G4:G5"/>
    <mergeCell ref="H4:H5"/>
    <mergeCell ref="I4:I5"/>
    <mergeCell ref="J4:J5"/>
    <mergeCell ref="W4:W5"/>
    <mergeCell ref="X4:X5"/>
    <mergeCell ref="Y4:AA4"/>
    <mergeCell ref="R4:R5"/>
    <mergeCell ref="F4:F5"/>
    <mergeCell ref="M4:M5"/>
    <mergeCell ref="N4:N5"/>
    <mergeCell ref="O4:O5"/>
    <mergeCell ref="P4:P5"/>
    <mergeCell ref="K4:K5"/>
    <mergeCell ref="L4:L5"/>
    <mergeCell ref="L25:L26"/>
    <mergeCell ref="M25:M26"/>
    <mergeCell ref="K25:K26"/>
    <mergeCell ref="A25:A26"/>
    <mergeCell ref="I25:I26"/>
    <mergeCell ref="B25:B26"/>
    <mergeCell ref="C25:C26"/>
    <mergeCell ref="D25:D26"/>
    <mergeCell ref="E25:E26"/>
    <mergeCell ref="F25:F26"/>
    <mergeCell ref="G25:G26"/>
    <mergeCell ref="H25:H26"/>
  </mergeCells>
  <phoneticPr fontId="27" type="noConversion"/>
  <dataValidations disablePrompts="1" count="2">
    <dataValidation type="textLength" allowBlank="1" showInputMessage="1" showErrorMessage="1" errorTitle="namembnost" error="Obvezen podatek!" prompt="Obvezen podatek" sqref="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65641 JJ65641 TF65641 ADB65641 AMX65641 AWT65641 BGP65641 BQL65641 CAH65641 CKD65641 CTZ65641 DDV65641 DNR65641 DXN65641 EHJ65641 ERF65641 FBB65641 FKX65641 FUT65641 GEP65641 GOL65641 GYH65641 HID65641 HRZ65641 IBV65641 ILR65641 IVN65641 JFJ65641 JPF65641 JZB65641 KIX65641 KST65641 LCP65641 LML65641 LWH65641 MGD65641 MPZ65641 MZV65641 NJR65641 NTN65641 ODJ65641 ONF65641 OXB65641 PGX65641 PQT65641 QAP65641 QKL65641 QUH65641 RED65641 RNZ65641 RXV65641 SHR65641 SRN65641 TBJ65641 TLF65641 TVB65641 UEX65641 UOT65641 UYP65641 VIL65641 VSH65641 WCD65641 WLZ65641 WVV65641 N131177 JJ131177 TF131177 ADB131177 AMX131177 AWT131177 BGP131177 BQL131177 CAH131177 CKD131177 CTZ131177 DDV131177 DNR131177 DXN131177 EHJ131177 ERF131177 FBB131177 FKX131177 FUT131177 GEP131177 GOL131177 GYH131177 HID131177 HRZ131177 IBV131177 ILR131177 IVN131177 JFJ131177 JPF131177 JZB131177 KIX131177 KST131177 LCP131177 LML131177 LWH131177 MGD131177 MPZ131177 MZV131177 NJR131177 NTN131177 ODJ131177 ONF131177 OXB131177 PGX131177 PQT131177 QAP131177 QKL131177 QUH131177 RED131177 RNZ131177 RXV131177 SHR131177 SRN131177 TBJ131177 TLF131177 TVB131177 UEX131177 UOT131177 UYP131177 VIL131177 VSH131177 WCD131177 WLZ131177 WVV131177 N196713 JJ196713 TF196713 ADB196713 AMX196713 AWT196713 BGP196713 BQL196713 CAH196713 CKD196713 CTZ196713 DDV196713 DNR196713 DXN196713 EHJ196713 ERF196713 FBB196713 FKX196713 FUT196713 GEP196713 GOL196713 GYH196713 HID196713 HRZ196713 IBV196713 ILR196713 IVN196713 JFJ196713 JPF196713 JZB196713 KIX196713 KST196713 LCP196713 LML196713 LWH196713 MGD196713 MPZ196713 MZV196713 NJR196713 NTN196713 ODJ196713 ONF196713 OXB196713 PGX196713 PQT196713 QAP196713 QKL196713 QUH196713 RED196713 RNZ196713 RXV196713 SHR196713 SRN196713 TBJ196713 TLF196713 TVB196713 UEX196713 UOT196713 UYP196713 VIL196713 VSH196713 WCD196713 WLZ196713 WVV196713 N262249 JJ262249 TF262249 ADB262249 AMX262249 AWT262249 BGP262249 BQL262249 CAH262249 CKD262249 CTZ262249 DDV262249 DNR262249 DXN262249 EHJ262249 ERF262249 FBB262249 FKX262249 FUT262249 GEP262249 GOL262249 GYH262249 HID262249 HRZ262249 IBV262249 ILR262249 IVN262249 JFJ262249 JPF262249 JZB262249 KIX262249 KST262249 LCP262249 LML262249 LWH262249 MGD262249 MPZ262249 MZV262249 NJR262249 NTN262249 ODJ262249 ONF262249 OXB262249 PGX262249 PQT262249 QAP262249 QKL262249 QUH262249 RED262249 RNZ262249 RXV262249 SHR262249 SRN262249 TBJ262249 TLF262249 TVB262249 UEX262249 UOT262249 UYP262249 VIL262249 VSH262249 WCD262249 WLZ262249 WVV262249 N327785 JJ327785 TF327785 ADB327785 AMX327785 AWT327785 BGP327785 BQL327785 CAH327785 CKD327785 CTZ327785 DDV327785 DNR327785 DXN327785 EHJ327785 ERF327785 FBB327785 FKX327785 FUT327785 GEP327785 GOL327785 GYH327785 HID327785 HRZ327785 IBV327785 ILR327785 IVN327785 JFJ327785 JPF327785 JZB327785 KIX327785 KST327785 LCP327785 LML327785 LWH327785 MGD327785 MPZ327785 MZV327785 NJR327785 NTN327785 ODJ327785 ONF327785 OXB327785 PGX327785 PQT327785 QAP327785 QKL327785 QUH327785 RED327785 RNZ327785 RXV327785 SHR327785 SRN327785 TBJ327785 TLF327785 TVB327785 UEX327785 UOT327785 UYP327785 VIL327785 VSH327785 WCD327785 WLZ327785 WVV327785 N393321 JJ393321 TF393321 ADB393321 AMX393321 AWT393321 BGP393321 BQL393321 CAH393321 CKD393321 CTZ393321 DDV393321 DNR393321 DXN393321 EHJ393321 ERF393321 FBB393321 FKX393321 FUT393321 GEP393321 GOL393321 GYH393321 HID393321 HRZ393321 IBV393321 ILR393321 IVN393321 JFJ393321 JPF393321 JZB393321 KIX393321 KST393321 LCP393321 LML393321 LWH393321 MGD393321 MPZ393321 MZV393321 NJR393321 NTN393321 ODJ393321 ONF393321 OXB393321 PGX393321 PQT393321 QAP393321 QKL393321 QUH393321 RED393321 RNZ393321 RXV393321 SHR393321 SRN393321 TBJ393321 TLF393321 TVB393321 UEX393321 UOT393321 UYP393321 VIL393321 VSH393321 WCD393321 WLZ393321 WVV393321 N458857 JJ458857 TF458857 ADB458857 AMX458857 AWT458857 BGP458857 BQL458857 CAH458857 CKD458857 CTZ458857 DDV458857 DNR458857 DXN458857 EHJ458857 ERF458857 FBB458857 FKX458857 FUT458857 GEP458857 GOL458857 GYH458857 HID458857 HRZ458857 IBV458857 ILR458857 IVN458857 JFJ458857 JPF458857 JZB458857 KIX458857 KST458857 LCP458857 LML458857 LWH458857 MGD458857 MPZ458857 MZV458857 NJR458857 NTN458857 ODJ458857 ONF458857 OXB458857 PGX458857 PQT458857 QAP458857 QKL458857 QUH458857 RED458857 RNZ458857 RXV458857 SHR458857 SRN458857 TBJ458857 TLF458857 TVB458857 UEX458857 UOT458857 UYP458857 VIL458857 VSH458857 WCD458857 WLZ458857 WVV458857 N524393 JJ524393 TF524393 ADB524393 AMX524393 AWT524393 BGP524393 BQL524393 CAH524393 CKD524393 CTZ524393 DDV524393 DNR524393 DXN524393 EHJ524393 ERF524393 FBB524393 FKX524393 FUT524393 GEP524393 GOL524393 GYH524393 HID524393 HRZ524393 IBV524393 ILR524393 IVN524393 JFJ524393 JPF524393 JZB524393 KIX524393 KST524393 LCP524393 LML524393 LWH524393 MGD524393 MPZ524393 MZV524393 NJR524393 NTN524393 ODJ524393 ONF524393 OXB524393 PGX524393 PQT524393 QAP524393 QKL524393 QUH524393 RED524393 RNZ524393 RXV524393 SHR524393 SRN524393 TBJ524393 TLF524393 TVB524393 UEX524393 UOT524393 UYP524393 VIL524393 VSH524393 WCD524393 WLZ524393 WVV524393 N589929 JJ589929 TF589929 ADB589929 AMX589929 AWT589929 BGP589929 BQL589929 CAH589929 CKD589929 CTZ589929 DDV589929 DNR589929 DXN589929 EHJ589929 ERF589929 FBB589929 FKX589929 FUT589929 GEP589929 GOL589929 GYH589929 HID589929 HRZ589929 IBV589929 ILR589929 IVN589929 JFJ589929 JPF589929 JZB589929 KIX589929 KST589929 LCP589929 LML589929 LWH589929 MGD589929 MPZ589929 MZV589929 NJR589929 NTN589929 ODJ589929 ONF589929 OXB589929 PGX589929 PQT589929 QAP589929 QKL589929 QUH589929 RED589929 RNZ589929 RXV589929 SHR589929 SRN589929 TBJ589929 TLF589929 TVB589929 UEX589929 UOT589929 UYP589929 VIL589929 VSH589929 WCD589929 WLZ589929 WVV589929 N655465 JJ655465 TF655465 ADB655465 AMX655465 AWT655465 BGP655465 BQL655465 CAH655465 CKD655465 CTZ655465 DDV655465 DNR655465 DXN655465 EHJ655465 ERF655465 FBB655465 FKX655465 FUT655465 GEP655465 GOL655465 GYH655465 HID655465 HRZ655465 IBV655465 ILR655465 IVN655465 JFJ655465 JPF655465 JZB655465 KIX655465 KST655465 LCP655465 LML655465 LWH655465 MGD655465 MPZ655465 MZV655465 NJR655465 NTN655465 ODJ655465 ONF655465 OXB655465 PGX655465 PQT655465 QAP655465 QKL655465 QUH655465 RED655465 RNZ655465 RXV655465 SHR655465 SRN655465 TBJ655465 TLF655465 TVB655465 UEX655465 UOT655465 UYP655465 VIL655465 VSH655465 WCD655465 WLZ655465 WVV655465 N721001 JJ721001 TF721001 ADB721001 AMX721001 AWT721001 BGP721001 BQL721001 CAH721001 CKD721001 CTZ721001 DDV721001 DNR721001 DXN721001 EHJ721001 ERF721001 FBB721001 FKX721001 FUT721001 GEP721001 GOL721001 GYH721001 HID721001 HRZ721001 IBV721001 ILR721001 IVN721001 JFJ721001 JPF721001 JZB721001 KIX721001 KST721001 LCP721001 LML721001 LWH721001 MGD721001 MPZ721001 MZV721001 NJR721001 NTN721001 ODJ721001 ONF721001 OXB721001 PGX721001 PQT721001 QAP721001 QKL721001 QUH721001 RED721001 RNZ721001 RXV721001 SHR721001 SRN721001 TBJ721001 TLF721001 TVB721001 UEX721001 UOT721001 UYP721001 VIL721001 VSH721001 WCD721001 WLZ721001 WVV721001 N786537 JJ786537 TF786537 ADB786537 AMX786537 AWT786537 BGP786537 BQL786537 CAH786537 CKD786537 CTZ786537 DDV786537 DNR786537 DXN786537 EHJ786537 ERF786537 FBB786537 FKX786537 FUT786537 GEP786537 GOL786537 GYH786537 HID786537 HRZ786537 IBV786537 ILR786537 IVN786537 JFJ786537 JPF786537 JZB786537 KIX786537 KST786537 LCP786537 LML786537 LWH786537 MGD786537 MPZ786537 MZV786537 NJR786537 NTN786537 ODJ786537 ONF786537 OXB786537 PGX786537 PQT786537 QAP786537 QKL786537 QUH786537 RED786537 RNZ786537 RXV786537 SHR786537 SRN786537 TBJ786537 TLF786537 TVB786537 UEX786537 UOT786537 UYP786537 VIL786537 VSH786537 WCD786537 WLZ786537 WVV786537 N852073 JJ852073 TF852073 ADB852073 AMX852073 AWT852073 BGP852073 BQL852073 CAH852073 CKD852073 CTZ852073 DDV852073 DNR852073 DXN852073 EHJ852073 ERF852073 FBB852073 FKX852073 FUT852073 GEP852073 GOL852073 GYH852073 HID852073 HRZ852073 IBV852073 ILR852073 IVN852073 JFJ852073 JPF852073 JZB852073 KIX852073 KST852073 LCP852073 LML852073 LWH852073 MGD852073 MPZ852073 MZV852073 NJR852073 NTN852073 ODJ852073 ONF852073 OXB852073 PGX852073 PQT852073 QAP852073 QKL852073 QUH852073 RED852073 RNZ852073 RXV852073 SHR852073 SRN852073 TBJ852073 TLF852073 TVB852073 UEX852073 UOT852073 UYP852073 VIL852073 VSH852073 WCD852073 WLZ852073 WVV852073 N917609 JJ917609 TF917609 ADB917609 AMX917609 AWT917609 BGP917609 BQL917609 CAH917609 CKD917609 CTZ917609 DDV917609 DNR917609 DXN917609 EHJ917609 ERF917609 FBB917609 FKX917609 FUT917609 GEP917609 GOL917609 GYH917609 HID917609 HRZ917609 IBV917609 ILR917609 IVN917609 JFJ917609 JPF917609 JZB917609 KIX917609 KST917609 LCP917609 LML917609 LWH917609 MGD917609 MPZ917609 MZV917609 NJR917609 NTN917609 ODJ917609 ONF917609 OXB917609 PGX917609 PQT917609 QAP917609 QKL917609 QUH917609 RED917609 RNZ917609 RXV917609 SHR917609 SRN917609 TBJ917609 TLF917609 TVB917609 UEX917609 UOT917609 UYP917609 VIL917609 VSH917609 WCD917609 WLZ917609 WVV917609 N983145 JJ983145 TF983145 ADB983145 AMX983145 AWT983145 BGP983145 BQL983145 CAH983145 CKD983145 CTZ983145 DDV983145 DNR983145 DXN983145 EHJ983145 ERF983145 FBB983145 FKX983145 FUT983145 GEP983145 GOL983145 GYH983145 HID983145 HRZ983145 IBV983145 ILR983145 IVN983145 JFJ983145 JPF983145 JZB983145 KIX983145 KST983145 LCP983145 LML983145 LWH983145 MGD983145 MPZ983145 MZV983145 NJR983145 NTN983145 ODJ983145 ONF983145 OXB983145 PGX983145 PQT983145 QAP983145 QKL983145 QUH983145 RED983145 RNZ983145 RXV983145 SHR983145 SRN983145 TBJ983145 TLF983145 TVB983145 UEX983145 UOT983145 UYP983145 VIL983145 VSH983145 WCD983145 WLZ983145 WVV983145" xr:uid="{69EE7523-01CC-4D8E-8E95-C62AB25C0520}">
      <formula1>1</formula1>
      <formula2>300</formula2>
    </dataValidation>
    <dataValidation allowBlank="1" showInputMessage="1" showErrorMessage="1" errorTitle="purpose " error="Obvezen podatek - v angleškem jeziku!" prompt="Obvezen podatek" sqref="O104 JK104 TG104 ADC104 AMY104 AWU104 BGQ104 BQM104 CAI104 CKE104 CUA104 DDW104 DNS104 DXO104 EHK104 ERG104 FBC104 FKY104 FUU104 GEQ104 GOM104 GYI104 HIE104 HSA104 IBW104 ILS104 IVO104 JFK104 JPG104 JZC104 KIY104 KSU104 LCQ104 LMM104 LWI104 MGE104 MQA104 MZW104 NJS104 NTO104 ODK104 ONG104 OXC104 PGY104 PQU104 QAQ104 QKM104 QUI104 REE104 ROA104 RXW104 SHS104 SRO104 TBK104 TLG104 TVC104 UEY104 UOU104 UYQ104 VIM104 VSI104 WCE104 WMA104 WVW104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xr:uid="{733ADD3E-3A93-4E49-9689-53F46C96D0B4}"/>
  </dataValidations>
  <hyperlinks>
    <hyperlink ref="X28" r:id="rId1" tooltip="blocked::http://www.mf.uni-lj.si/ris/oprema" xr:uid="{426D36EA-E03B-4E51-848D-4C608CFE9C2C}"/>
    <hyperlink ref="X32" r:id="rId2" tooltip="blocked::http://www.mf.uni-lj.si/ris/oprema" xr:uid="{5D095F89-DEFE-42ED-A4EC-A16CDDB4A8A3}"/>
    <hyperlink ref="X33" r:id="rId3" tooltip="blocked::http://www.mf.uni-lj.si/ris/oprema" xr:uid="{E2082EFB-F890-40F0-9C0E-621211AC2ED8}"/>
    <hyperlink ref="X30" r:id="rId4" tooltip="blocked::http://www.mf.uni-lj.si/ris/oprema" xr:uid="{1F28B699-4686-4851-A67D-27CD9B2A2387}"/>
    <hyperlink ref="X55" r:id="rId5" tooltip="blocked::http://www.mf.uni-lj.si/ris/oprema" xr:uid="{D4935AED-42E7-4913-838D-4D459AE12435}"/>
    <hyperlink ref="X52" r:id="rId6" xr:uid="{6B0FE139-2434-424D-9830-E7D715ED911F}"/>
    <hyperlink ref="X11" r:id="rId7" xr:uid="{091DB5F7-7809-4268-8573-401DAD6699F0}"/>
    <hyperlink ref="X22" r:id="rId8" xr:uid="{800E8D5D-217B-480E-9A78-842FEB2BB365}"/>
    <hyperlink ref="X40" r:id="rId9" xr:uid="{717C6247-DA01-44B3-A124-91AD262227C7}"/>
    <hyperlink ref="X48" r:id="rId10" xr:uid="{3CE296F8-79CB-4714-945F-2B76E87471BC}"/>
    <hyperlink ref="X49" r:id="rId11" xr:uid="{F07E9346-3A65-4BBE-94B1-631A16BD2C0B}"/>
    <hyperlink ref="X56" r:id="rId12" xr:uid="{9B5A677E-7385-4798-A84E-7D745EA9135E}"/>
    <hyperlink ref="X18" r:id="rId13" xr:uid="{DCA21505-7EC2-474C-BD93-EDE1595D0DBF}"/>
    <hyperlink ref="X35" r:id="rId14" xr:uid="{263B269E-72F3-4747-A290-BDECA244CA1A}"/>
    <hyperlink ref="X36" r:id="rId15" xr:uid="{6C243DAC-D77E-403C-8D6D-8920C074393E}"/>
    <hyperlink ref="X44:X46" r:id="rId16" display="http://ibk.mf.uni-lj.si/equipment" xr:uid="{094997A6-6D24-4D21-A3E6-27FD4FDFC67C}"/>
    <hyperlink ref="X31" r:id="rId17" xr:uid="{9E5B36D8-3998-4CB6-9DB2-127EC5D72B40}"/>
    <hyperlink ref="X61" r:id="rId18" xr:uid="{D51C5494-8BA8-413F-9D78-E2C72E47F718}"/>
    <hyperlink ref="X62" r:id="rId19" xr:uid="{59B2B01D-E8D9-47DA-AB3B-C1EF9B1898EB}"/>
    <hyperlink ref="X75" r:id="rId20" xr:uid="{2A605BD7-282A-4208-AEE3-BA6F61455235}"/>
    <hyperlink ref="X14" r:id="rId21" xr:uid="{716C33BF-4926-44F6-93F8-7C13CC6F84FE}"/>
    <hyperlink ref="X19" r:id="rId22" xr:uid="{8839027B-5238-42A5-8454-B2F8F52949C9}"/>
    <hyperlink ref="X41" r:id="rId23" tooltip="blocked::http://www.mf.uni-lj.si/ris/oprema" xr:uid="{B401F111-13CB-4A89-B628-7F89FF03AC01}"/>
    <hyperlink ref="X27" r:id="rId24" xr:uid="{38BC872A-DA4A-4830-B404-F84CACD050F7}"/>
    <hyperlink ref="X77" r:id="rId25" xr:uid="{29D57D8B-CEB6-4BD0-B71B-A1612F78B345}"/>
    <hyperlink ref="X80" r:id="rId26" xr:uid="{4338E955-A5B0-45EA-B69E-DBD99BA664FD}"/>
    <hyperlink ref="X85" r:id="rId27" xr:uid="{73CBC4F7-AA6D-4B30-ADD1-5EDE88F7691F}"/>
    <hyperlink ref="X12" r:id="rId28" xr:uid="{C2184E66-BC7B-400C-A381-24594EADD310}"/>
    <hyperlink ref="X65" r:id="rId29" xr:uid="{3789B247-A095-4B30-ABE2-00314E48199B}"/>
    <hyperlink ref="X86" r:id="rId30" display="https://www.mf.uni-lj.si/application/files/7415/8391/7733/Razpolozljiva_raziskovalna_oprema_UL_MF.pdf" xr:uid="{BC152533-98B2-4AED-B45A-617DF1EE6C1C}"/>
    <hyperlink ref="X91" r:id="rId31" xr:uid="{85D5C83F-8F57-4B03-8554-445C05446F5D}"/>
    <hyperlink ref="X95" r:id="rId32" xr:uid="{ACB47677-F865-47E1-AF77-BBE9C5B2A9B3}"/>
    <hyperlink ref="X96" r:id="rId33" xr:uid="{CBE70B77-32F2-4C84-9772-9B66AEC73090}"/>
    <hyperlink ref="X97" r:id="rId34" xr:uid="{8D799DEA-3076-43D4-9B16-182280D33A46}"/>
    <hyperlink ref="X81" r:id="rId35" xr:uid="{4FB1F51D-3CAF-48BE-9FA5-DCE70B214553}"/>
    <hyperlink ref="X78" r:id="rId36" xr:uid="{AA96FFB2-B484-4CA3-844D-362A630796F3}"/>
    <hyperlink ref="X57" r:id="rId37" xr:uid="{2DBF910C-FC3A-449C-934E-EE8BA33266C0}"/>
    <hyperlink ref="X50" r:id="rId38" xr:uid="{B2A7D68F-53CE-4AA8-B160-E82285218A2D}"/>
    <hyperlink ref="X20" r:id="rId39" xr:uid="{0641DF5D-55ED-4077-919A-D76D96634601}"/>
    <hyperlink ref="X8" r:id="rId40" xr:uid="{7A3EB99D-5BB4-4680-B0FA-153544428C15}"/>
    <hyperlink ref="X9" r:id="rId41" xr:uid="{F8A1968A-4800-4AFC-A484-32D169B87284}"/>
    <hyperlink ref="X10" r:id="rId42" xr:uid="{B17BFC4E-269B-4C5F-B12B-6F731CA8A67C}"/>
    <hyperlink ref="X29" r:id="rId43" tooltip="blocked::http://www.mf.uni-lj.si/ris/oprema" xr:uid="{56107257-CD45-4E40-BDA5-CC23B3C9DC5F}"/>
    <hyperlink ref="X64" r:id="rId44" tooltip="blocked::http://www.mf.uni-lj.si/ris/oprema" xr:uid="{E71B8363-9D52-4C7F-A930-E0884B038A53}"/>
    <hyperlink ref="X79" r:id="rId45" xr:uid="{288EAACE-99BB-4CA2-B581-3D161C36B0DF}"/>
    <hyperlink ref="X84" r:id="rId46" xr:uid="{85BD777E-1A57-4F16-88CB-798FD30CCFD7}"/>
    <hyperlink ref="X106" r:id="rId47" xr:uid="{BBCEBDAA-7C9A-404A-A2F2-7F2128C467D0}"/>
    <hyperlink ref="X112" r:id="rId48" xr:uid="{00000000-0004-0000-0000-000000000000}"/>
    <hyperlink ref="X58" r:id="rId49" xr:uid="{8253F242-A48A-4E11-8D97-6B485278F2C3}"/>
    <hyperlink ref="X117:X119" r:id="rId50" display="https://www.mf.uni-lj.si/ibk/oprema" xr:uid="{7242752E-F5E2-4794-B8FD-E0AF02051924}"/>
    <hyperlink ref="X74" r:id="rId51" xr:uid="{2663E95E-9BD4-4974-AB95-9E2D16B5753D}"/>
    <hyperlink ref="X54" r:id="rId52" xr:uid="{F5E7A7BF-A9E0-4E55-A035-5E11A53AFB04}"/>
    <hyperlink ref="X53" r:id="rId53" xr:uid="{DFA17FDC-AD93-4B11-9A91-5964A4CB65FE}"/>
    <hyperlink ref="X66" r:id="rId54" xr:uid="{8A871F73-B3FA-48E1-8F62-86E008CFC59D}"/>
    <hyperlink ref="X94" r:id="rId55" xr:uid="{00DB2099-E4AB-45E3-89CF-FEB3B45CCED2}"/>
    <hyperlink ref="X93" r:id="rId56" xr:uid="{1E7759AF-AEB5-47E7-9B29-110514E02DF5}"/>
    <hyperlink ref="X92" r:id="rId57" xr:uid="{1DD2AA70-C14A-4A17-AD88-3828EBD771E0}"/>
    <hyperlink ref="X82" r:id="rId58" display="https://www.mf.uni-lj.si/ibf/raziskovanje" xr:uid="{00000000-0004-0000-0000-00001E000000}"/>
    <hyperlink ref="X115" r:id="rId59" xr:uid="{02E50746-6601-4F20-B39C-5DDE93E65628}"/>
    <hyperlink ref="X87" r:id="rId60" xr:uid="{EDBF8AA6-A2E3-458E-BB38-5DAB56A75A1F}"/>
    <hyperlink ref="X73" r:id="rId61" xr:uid="{511F3FF6-63D3-4041-A31C-6794D605311C}"/>
    <hyperlink ref="X7" r:id="rId62" xr:uid="{43F79155-FB26-4CA3-A9CB-6645840F519C}"/>
    <hyperlink ref="X76" r:id="rId63" xr:uid="{46C20721-4EA0-4E65-9520-328DA074046F}"/>
    <hyperlink ref="X127" r:id="rId64" xr:uid="{965E673E-141C-4297-9004-948CBC5C4532}"/>
    <hyperlink ref="X67" r:id="rId65" xr:uid="{90E5C9F6-ABF5-45AA-9A34-0F03DD4AC571}"/>
    <hyperlink ref="X107" r:id="rId66" xr:uid="{EC2EBEA7-4B55-4347-BFBB-5ADF6CC74401}"/>
  </hyperlinks>
  <pageMargins left="0.75" right="0.75" top="1" bottom="1" header="0" footer="0"/>
  <pageSetup paperSize="9" scale="10" fitToWidth="0" orientation="landscape" r:id="rId6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40" sqref="B40"/>
    </sheetView>
  </sheetViews>
  <sheetFormatPr defaultColWidth="9.140625" defaultRowHeight="12.75" x14ac:dyDescent="0.2"/>
  <cols>
    <col min="1" max="1" width="17" style="15" customWidth="1"/>
    <col min="2" max="2" width="87.42578125" style="3" customWidth="1"/>
    <col min="3" max="5" width="9.140625" style="1" customWidth="1"/>
    <col min="6" max="16384" width="9.140625" style="1"/>
  </cols>
  <sheetData>
    <row r="1" spans="1:2" x14ac:dyDescent="0.2">
      <c r="A1" s="322" t="s">
        <v>43</v>
      </c>
      <c r="B1" s="322"/>
    </row>
    <row r="2" spans="1:2" ht="9" customHeight="1" x14ac:dyDescent="0.2">
      <c r="A2" s="2"/>
    </row>
    <row r="3" spans="1:2" ht="29.25" customHeight="1" x14ac:dyDescent="0.2">
      <c r="A3" s="4" t="s">
        <v>44</v>
      </c>
      <c r="B3" s="5" t="s">
        <v>45</v>
      </c>
    </row>
    <row r="4" spans="1:2" ht="8.25" customHeight="1" x14ac:dyDescent="0.2">
      <c r="A4" s="6"/>
      <c r="B4" s="5"/>
    </row>
    <row r="5" spans="1:2" x14ac:dyDescent="0.2">
      <c r="A5" s="4" t="s">
        <v>46</v>
      </c>
      <c r="B5" s="7" t="s">
        <v>47</v>
      </c>
    </row>
    <row r="6" spans="1:2" x14ac:dyDescent="0.2">
      <c r="A6" s="6"/>
      <c r="B6" s="5" t="s">
        <v>48</v>
      </c>
    </row>
    <row r="7" spans="1:2" ht="14.25" customHeight="1" x14ac:dyDescent="0.2">
      <c r="A7" s="6"/>
      <c r="B7" s="8" t="s">
        <v>49</v>
      </c>
    </row>
    <row r="8" spans="1:2" ht="13.5" customHeight="1" x14ac:dyDescent="0.2">
      <c r="A8" s="6"/>
      <c r="B8" s="9" t="s">
        <v>50</v>
      </c>
    </row>
    <row r="9" spans="1:2" x14ac:dyDescent="0.2">
      <c r="A9" s="6"/>
      <c r="B9" s="8" t="s">
        <v>51</v>
      </c>
    </row>
    <row r="10" spans="1:2" x14ac:dyDescent="0.2">
      <c r="A10" s="6"/>
      <c r="B10" s="10" t="s">
        <v>52</v>
      </c>
    </row>
    <row r="11" spans="1:2" x14ac:dyDescent="0.2">
      <c r="A11" s="6"/>
      <c r="B11" s="10"/>
    </row>
    <row r="12" spans="1:2" x14ac:dyDescent="0.2">
      <c r="A12" s="4" t="s">
        <v>53</v>
      </c>
      <c r="B12" s="5" t="s">
        <v>54</v>
      </c>
    </row>
    <row r="13" spans="1:2" x14ac:dyDescent="0.2">
      <c r="A13" s="6"/>
      <c r="B13" s="5"/>
    </row>
    <row r="14" spans="1:2" ht="25.5" x14ac:dyDescent="0.2">
      <c r="A14" s="11" t="s">
        <v>55</v>
      </c>
      <c r="B14" s="12" t="s">
        <v>56</v>
      </c>
    </row>
    <row r="15" spans="1:2" x14ac:dyDescent="0.2">
      <c r="A15" s="13"/>
      <c r="B15" s="12"/>
    </row>
    <row r="16" spans="1:2" ht="25.5" x14ac:dyDescent="0.2">
      <c r="A16" s="11" t="s">
        <v>57</v>
      </c>
      <c r="B16" s="12" t="s">
        <v>58</v>
      </c>
    </row>
    <row r="17" spans="1:2" ht="25.5" x14ac:dyDescent="0.2">
      <c r="A17" s="13"/>
      <c r="B17" s="12" t="s">
        <v>59</v>
      </c>
    </row>
    <row r="18" spans="1:2" x14ac:dyDescent="0.2">
      <c r="A18" s="13"/>
      <c r="B18" s="14" t="s">
        <v>60</v>
      </c>
    </row>
    <row r="19" spans="1:2" x14ac:dyDescent="0.2">
      <c r="A19" s="6"/>
      <c r="B19" s="7"/>
    </row>
    <row r="20" spans="1:2" ht="25.5" x14ac:dyDescent="0.2">
      <c r="A20" s="4" t="s">
        <v>61</v>
      </c>
      <c r="B20" s="7" t="s">
        <v>62</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6" activePane="bottomLeft" state="frozen"/>
      <selection activeCell="B53" sqref="B53"/>
      <selection pane="bottomLeft" activeCell="B53" sqref="B53"/>
    </sheetView>
  </sheetViews>
  <sheetFormatPr defaultColWidth="9.140625" defaultRowHeight="15" x14ac:dyDescent="0.25"/>
  <cols>
    <col min="1" max="1" width="3.140625" style="17" bestFit="1" customWidth="1"/>
    <col min="2" max="2" width="18.7109375" style="17" customWidth="1"/>
    <col min="3" max="3" width="20" style="17" customWidth="1"/>
    <col min="4" max="4" width="3.42578125" style="17" bestFit="1" customWidth="1"/>
    <col min="5" max="6" width="26.42578125" style="17" customWidth="1"/>
    <col min="7" max="7" width="3.28515625" style="17" bestFit="1" customWidth="1"/>
    <col min="8" max="8" width="31.28515625" style="17" customWidth="1"/>
    <col min="9" max="9" width="33" style="17" customWidth="1"/>
    <col min="10" max="12" width="9.140625" style="17" customWidth="1"/>
    <col min="13" max="16384" width="9.140625" style="17"/>
  </cols>
  <sheetData>
    <row r="1" spans="1:11" x14ac:dyDescent="0.25">
      <c r="A1" s="16" t="s">
        <v>36</v>
      </c>
      <c r="B1" s="16" t="s">
        <v>63</v>
      </c>
      <c r="C1" s="16" t="s">
        <v>64</v>
      </c>
      <c r="D1" s="16" t="s">
        <v>37</v>
      </c>
      <c r="E1" s="16" t="s">
        <v>65</v>
      </c>
      <c r="F1" s="16" t="s">
        <v>66</v>
      </c>
      <c r="G1" s="16" t="s">
        <v>38</v>
      </c>
      <c r="H1" s="16" t="s">
        <v>67</v>
      </c>
      <c r="I1" s="16" t="s">
        <v>68</v>
      </c>
      <c r="K1" s="18"/>
    </row>
    <row r="2" spans="1:11" x14ac:dyDescent="0.25">
      <c r="A2" s="19">
        <v>1</v>
      </c>
      <c r="B2" s="324" t="s">
        <v>69</v>
      </c>
      <c r="C2" s="324" t="s">
        <v>70</v>
      </c>
      <c r="D2" s="19">
        <v>1</v>
      </c>
      <c r="E2" s="17" t="s">
        <v>71</v>
      </c>
      <c r="F2" s="17" t="s">
        <v>72</v>
      </c>
      <c r="G2" s="19">
        <v>1</v>
      </c>
      <c r="H2" s="17" t="s">
        <v>73</v>
      </c>
      <c r="I2" s="17" t="s">
        <v>74</v>
      </c>
    </row>
    <row r="3" spans="1:11" x14ac:dyDescent="0.25">
      <c r="A3" s="19"/>
      <c r="B3" s="324"/>
      <c r="C3" s="324"/>
      <c r="D3" s="19"/>
      <c r="G3" s="19">
        <v>2</v>
      </c>
      <c r="H3" s="17" t="s">
        <v>75</v>
      </c>
      <c r="I3" s="17" t="s">
        <v>76</v>
      </c>
    </row>
    <row r="4" spans="1:11" x14ac:dyDescent="0.25">
      <c r="A4" s="19"/>
      <c r="D4" s="19"/>
      <c r="G4" s="19">
        <v>3</v>
      </c>
      <c r="H4" s="20" t="s">
        <v>77</v>
      </c>
      <c r="I4" s="17" t="s">
        <v>78</v>
      </c>
    </row>
    <row r="5" spans="1:11" x14ac:dyDescent="0.25">
      <c r="A5" s="19"/>
      <c r="D5" s="19"/>
      <c r="G5" s="19">
        <v>4</v>
      </c>
      <c r="H5" s="17" t="s">
        <v>79</v>
      </c>
      <c r="I5" s="17" t="s">
        <v>80</v>
      </c>
    </row>
    <row r="6" spans="1:11" x14ac:dyDescent="0.25">
      <c r="A6" s="19"/>
      <c r="D6" s="19"/>
      <c r="G6" s="19">
        <v>5</v>
      </c>
      <c r="H6" s="17" t="s">
        <v>81</v>
      </c>
      <c r="I6" s="17" t="s">
        <v>82</v>
      </c>
    </row>
    <row r="7" spans="1:11" x14ac:dyDescent="0.25">
      <c r="A7" s="19"/>
      <c r="D7" s="19"/>
      <c r="G7" s="19">
        <v>6</v>
      </c>
      <c r="H7" s="17" t="s">
        <v>83</v>
      </c>
      <c r="I7" s="17" t="s">
        <v>84</v>
      </c>
    </row>
    <row r="8" spans="1:11" x14ac:dyDescent="0.25">
      <c r="A8" s="19"/>
      <c r="D8" s="19"/>
      <c r="G8" s="19">
        <v>7</v>
      </c>
      <c r="H8" s="17" t="s">
        <v>85</v>
      </c>
      <c r="I8" s="17" t="s">
        <v>86</v>
      </c>
    </row>
    <row r="9" spans="1:11" x14ac:dyDescent="0.25">
      <c r="A9" s="19"/>
      <c r="D9" s="19">
        <v>2</v>
      </c>
      <c r="E9" s="17" t="s">
        <v>87</v>
      </c>
      <c r="F9" s="17" t="s">
        <v>88</v>
      </c>
      <c r="G9" s="19">
        <v>1</v>
      </c>
      <c r="H9" s="17" t="s">
        <v>89</v>
      </c>
      <c r="I9" s="17" t="s">
        <v>90</v>
      </c>
    </row>
    <row r="10" spans="1:11" x14ac:dyDescent="0.25">
      <c r="A10" s="19"/>
      <c r="D10" s="19"/>
      <c r="G10" s="19">
        <v>2</v>
      </c>
      <c r="H10" s="17" t="s">
        <v>91</v>
      </c>
      <c r="I10" s="17" t="s">
        <v>92</v>
      </c>
    </row>
    <row r="11" spans="1:11" x14ac:dyDescent="0.25">
      <c r="A11" s="19"/>
      <c r="D11" s="19"/>
      <c r="G11" s="19">
        <v>3</v>
      </c>
      <c r="H11" s="17" t="s">
        <v>93</v>
      </c>
      <c r="I11" s="17" t="s">
        <v>94</v>
      </c>
    </row>
    <row r="12" spans="1:11" x14ac:dyDescent="0.25">
      <c r="A12" s="19"/>
      <c r="D12" s="19"/>
      <c r="G12" s="19">
        <v>4</v>
      </c>
      <c r="H12" s="17" t="s">
        <v>95</v>
      </c>
      <c r="I12" s="17" t="s">
        <v>96</v>
      </c>
    </row>
    <row r="13" spans="1:11" x14ac:dyDescent="0.25">
      <c r="A13" s="19"/>
      <c r="D13" s="19">
        <v>3</v>
      </c>
      <c r="E13" s="17" t="s">
        <v>97</v>
      </c>
      <c r="F13" s="17" t="s">
        <v>98</v>
      </c>
      <c r="G13" s="19">
        <v>1</v>
      </c>
      <c r="H13" s="17" t="s">
        <v>99</v>
      </c>
      <c r="I13" s="17" t="s">
        <v>100</v>
      </c>
    </row>
    <row r="14" spans="1:11" x14ac:dyDescent="0.25">
      <c r="A14" s="19"/>
      <c r="D14" s="19"/>
      <c r="G14" s="19">
        <v>2</v>
      </c>
      <c r="H14" s="17" t="s">
        <v>101</v>
      </c>
      <c r="I14" s="17" t="s">
        <v>102</v>
      </c>
    </row>
    <row r="15" spans="1:11" x14ac:dyDescent="0.25">
      <c r="A15" s="19"/>
      <c r="D15" s="19"/>
      <c r="G15" s="19">
        <v>3</v>
      </c>
      <c r="H15" s="17" t="s">
        <v>103</v>
      </c>
      <c r="I15" s="17" t="s">
        <v>103</v>
      </c>
    </row>
    <row r="16" spans="1:11" x14ac:dyDescent="0.25">
      <c r="A16" s="19"/>
      <c r="D16" s="19"/>
      <c r="G16" s="19">
        <v>4</v>
      </c>
      <c r="H16" s="17" t="s">
        <v>104</v>
      </c>
      <c r="I16" s="17" t="s">
        <v>105</v>
      </c>
    </row>
    <row r="17" spans="1:9" x14ac:dyDescent="0.25">
      <c r="A17" s="19"/>
      <c r="D17" s="19"/>
      <c r="G17" s="19">
        <v>5</v>
      </c>
      <c r="H17" s="17" t="s">
        <v>106</v>
      </c>
      <c r="I17" s="17" t="s">
        <v>107</v>
      </c>
    </row>
    <row r="18" spans="1:9" x14ac:dyDescent="0.25">
      <c r="A18" s="19"/>
      <c r="D18" s="19">
        <v>4</v>
      </c>
      <c r="E18" s="17" t="s">
        <v>108</v>
      </c>
      <c r="F18" s="17" t="s">
        <v>109</v>
      </c>
      <c r="G18" s="19">
        <v>1</v>
      </c>
      <c r="H18" s="17" t="s">
        <v>110</v>
      </c>
      <c r="I18" s="17" t="s">
        <v>111</v>
      </c>
    </row>
    <row r="19" spans="1:9" x14ac:dyDescent="0.25">
      <c r="A19" s="19"/>
      <c r="D19" s="19"/>
      <c r="G19" s="19">
        <v>2</v>
      </c>
      <c r="H19" s="20" t="s">
        <v>112</v>
      </c>
      <c r="I19" s="17" t="s">
        <v>113</v>
      </c>
    </row>
    <row r="20" spans="1:9" x14ac:dyDescent="0.25">
      <c r="A20" s="19"/>
      <c r="D20" s="19"/>
      <c r="G20" s="19">
        <v>3</v>
      </c>
      <c r="H20" s="17" t="s">
        <v>114</v>
      </c>
      <c r="I20" s="17" t="s">
        <v>115</v>
      </c>
    </row>
    <row r="21" spans="1:9" x14ac:dyDescent="0.25">
      <c r="A21" s="19"/>
      <c r="D21" s="19"/>
      <c r="G21" s="19">
        <v>4</v>
      </c>
      <c r="H21" s="17" t="s">
        <v>116</v>
      </c>
      <c r="I21" s="17" t="s">
        <v>117</v>
      </c>
    </row>
    <row r="22" spans="1:9" x14ac:dyDescent="0.25">
      <c r="A22" s="19"/>
      <c r="D22" s="19">
        <v>5</v>
      </c>
      <c r="E22" s="17" t="s">
        <v>118</v>
      </c>
      <c r="F22" s="17" t="s">
        <v>119</v>
      </c>
      <c r="G22" s="19">
        <v>1</v>
      </c>
      <c r="H22" s="17" t="s">
        <v>120</v>
      </c>
      <c r="I22" s="17" t="s">
        <v>121</v>
      </c>
    </row>
    <row r="23" spans="1:9" x14ac:dyDescent="0.25">
      <c r="A23" s="19"/>
      <c r="D23" s="19"/>
      <c r="G23" s="19">
        <v>2</v>
      </c>
      <c r="H23" s="20" t="s">
        <v>122</v>
      </c>
      <c r="I23" s="17" t="s">
        <v>123</v>
      </c>
    </row>
    <row r="24" spans="1:9" x14ac:dyDescent="0.25">
      <c r="A24" s="19"/>
      <c r="D24" s="19"/>
      <c r="G24" s="19">
        <v>3</v>
      </c>
      <c r="H24" s="17" t="s">
        <v>124</v>
      </c>
      <c r="I24" s="17" t="s">
        <v>125</v>
      </c>
    </row>
    <row r="25" spans="1:9" x14ac:dyDescent="0.25">
      <c r="A25" s="19"/>
      <c r="D25" s="19">
        <v>6</v>
      </c>
      <c r="E25" s="17" t="s">
        <v>93</v>
      </c>
      <c r="F25" s="17" t="s">
        <v>126</v>
      </c>
      <c r="G25" s="19">
        <v>1</v>
      </c>
      <c r="H25" s="17" t="s">
        <v>127</v>
      </c>
      <c r="I25" s="17" t="s">
        <v>128</v>
      </c>
    </row>
    <row r="26" spans="1:9" x14ac:dyDescent="0.25">
      <c r="A26" s="19"/>
      <c r="D26" s="19"/>
      <c r="G26" s="19">
        <v>2</v>
      </c>
      <c r="H26" s="17" t="s">
        <v>129</v>
      </c>
      <c r="I26" s="17" t="s">
        <v>129</v>
      </c>
    </row>
    <row r="27" spans="1:9" x14ac:dyDescent="0.25">
      <c r="A27" s="19"/>
      <c r="D27" s="19">
        <v>7</v>
      </c>
      <c r="E27" s="17" t="s">
        <v>130</v>
      </c>
      <c r="F27" s="17" t="s">
        <v>131</v>
      </c>
      <c r="G27" s="19">
        <v>1</v>
      </c>
      <c r="H27" s="17" t="s">
        <v>132</v>
      </c>
      <c r="I27" s="17" t="s">
        <v>133</v>
      </c>
    </row>
    <row r="28" spans="1:9" x14ac:dyDescent="0.25">
      <c r="A28" s="19"/>
      <c r="D28" s="19"/>
      <c r="G28" s="19">
        <v>2</v>
      </c>
      <c r="H28" s="17" t="s">
        <v>134</v>
      </c>
      <c r="I28" s="17" t="s">
        <v>135</v>
      </c>
    </row>
    <row r="29" spans="1:9" x14ac:dyDescent="0.25">
      <c r="A29" s="19"/>
      <c r="D29" s="19"/>
      <c r="G29" s="19">
        <v>3</v>
      </c>
      <c r="H29" s="17" t="s">
        <v>136</v>
      </c>
      <c r="I29" s="17" t="s">
        <v>137</v>
      </c>
    </row>
    <row r="30" spans="1:9" x14ac:dyDescent="0.25">
      <c r="A30" s="19"/>
      <c r="D30" s="19"/>
      <c r="G30" s="19">
        <v>4</v>
      </c>
      <c r="H30" s="17" t="s">
        <v>138</v>
      </c>
      <c r="I30" s="17" t="s">
        <v>139</v>
      </c>
    </row>
    <row r="31" spans="1:9" x14ac:dyDescent="0.25">
      <c r="A31" s="19"/>
      <c r="D31" s="19"/>
      <c r="G31" s="19">
        <v>5</v>
      </c>
      <c r="H31" s="17" t="s">
        <v>140</v>
      </c>
      <c r="I31" s="17" t="s">
        <v>141</v>
      </c>
    </row>
    <row r="32" spans="1:9" x14ac:dyDescent="0.25">
      <c r="A32" s="19"/>
      <c r="D32" s="19"/>
      <c r="G32" s="19">
        <v>6</v>
      </c>
      <c r="H32" s="17" t="s">
        <v>142</v>
      </c>
      <c r="I32" s="17" t="s">
        <v>143</v>
      </c>
    </row>
    <row r="33" spans="1:9" x14ac:dyDescent="0.25">
      <c r="A33" s="19"/>
      <c r="D33" s="19">
        <v>8</v>
      </c>
      <c r="E33" s="17" t="s">
        <v>144</v>
      </c>
      <c r="F33" s="17" t="s">
        <v>145</v>
      </c>
      <c r="G33" s="19">
        <v>1</v>
      </c>
      <c r="H33" s="17" t="s">
        <v>146</v>
      </c>
      <c r="I33" s="17" t="s">
        <v>147</v>
      </c>
    </row>
    <row r="34" spans="1:9" x14ac:dyDescent="0.25">
      <c r="A34" s="19"/>
      <c r="D34" s="19"/>
      <c r="G34" s="19">
        <v>2</v>
      </c>
      <c r="H34" s="17" t="s">
        <v>148</v>
      </c>
      <c r="I34" s="17" t="s">
        <v>148</v>
      </c>
    </row>
    <row r="35" spans="1:9" x14ac:dyDescent="0.25">
      <c r="A35" s="19"/>
      <c r="D35" s="19"/>
      <c r="G35" s="19">
        <v>3</v>
      </c>
      <c r="H35" s="17" t="s">
        <v>149</v>
      </c>
      <c r="I35" s="17" t="s">
        <v>150</v>
      </c>
    </row>
    <row r="36" spans="1:9" x14ac:dyDescent="0.25">
      <c r="A36" s="19"/>
      <c r="D36" s="19">
        <v>9</v>
      </c>
      <c r="E36" s="17" t="s">
        <v>151</v>
      </c>
      <c r="F36" s="17" t="s">
        <v>152</v>
      </c>
      <c r="G36" s="19">
        <v>1</v>
      </c>
      <c r="H36" s="17" t="s">
        <v>153</v>
      </c>
      <c r="I36" s="17" t="s">
        <v>154</v>
      </c>
    </row>
    <row r="37" spans="1:9" x14ac:dyDescent="0.25">
      <c r="A37" s="21"/>
      <c r="B37" s="22"/>
      <c r="C37" s="22"/>
      <c r="D37" s="21"/>
      <c r="E37" s="22"/>
      <c r="F37" s="22"/>
      <c r="G37" s="21">
        <v>2</v>
      </c>
      <c r="H37" s="22" t="s">
        <v>155</v>
      </c>
      <c r="I37" s="22" t="s">
        <v>156</v>
      </c>
    </row>
    <row r="38" spans="1:9" x14ac:dyDescent="0.25">
      <c r="A38" s="19">
        <v>2</v>
      </c>
      <c r="B38" s="323" t="s">
        <v>157</v>
      </c>
      <c r="C38" s="323" t="s">
        <v>158</v>
      </c>
      <c r="D38" s="19">
        <v>1</v>
      </c>
      <c r="E38" s="17" t="s">
        <v>159</v>
      </c>
      <c r="F38" s="17" t="s">
        <v>160</v>
      </c>
      <c r="G38" s="19">
        <v>1</v>
      </c>
      <c r="H38" s="17" t="s">
        <v>161</v>
      </c>
      <c r="I38" s="17" t="s">
        <v>162</v>
      </c>
    </row>
    <row r="39" spans="1:9" x14ac:dyDescent="0.25">
      <c r="A39" s="19"/>
      <c r="B39" s="324"/>
      <c r="C39" s="324"/>
      <c r="D39" s="19"/>
      <c r="G39" s="19">
        <v>2</v>
      </c>
      <c r="H39" s="17" t="s">
        <v>163</v>
      </c>
      <c r="I39" s="17" t="s">
        <v>164</v>
      </c>
    </row>
    <row r="40" spans="1:9" x14ac:dyDescent="0.25">
      <c r="A40" s="19"/>
      <c r="D40" s="19"/>
      <c r="G40" s="19">
        <v>3</v>
      </c>
      <c r="H40" s="17" t="s">
        <v>165</v>
      </c>
      <c r="I40" s="17" t="s">
        <v>166</v>
      </c>
    </row>
    <row r="41" spans="1:9" x14ac:dyDescent="0.25">
      <c r="A41" s="19"/>
      <c r="D41" s="19"/>
      <c r="G41" s="19">
        <v>4</v>
      </c>
      <c r="H41" s="17" t="s">
        <v>167</v>
      </c>
      <c r="I41" s="17" t="s">
        <v>168</v>
      </c>
    </row>
    <row r="42" spans="1:9" x14ac:dyDescent="0.25">
      <c r="A42" s="19"/>
      <c r="D42" s="19">
        <v>2</v>
      </c>
      <c r="E42" s="17" t="s">
        <v>169</v>
      </c>
      <c r="F42" s="17" t="s">
        <v>169</v>
      </c>
      <c r="G42" s="19">
        <v>1</v>
      </c>
      <c r="H42" s="17" t="s">
        <v>170</v>
      </c>
      <c r="I42" s="17" t="s">
        <v>171</v>
      </c>
    </row>
    <row r="43" spans="1:9" x14ac:dyDescent="0.25">
      <c r="A43" s="19"/>
      <c r="D43" s="19"/>
      <c r="G43" s="19">
        <v>2</v>
      </c>
      <c r="H43" s="17" t="s">
        <v>172</v>
      </c>
      <c r="I43" s="17" t="s">
        <v>173</v>
      </c>
    </row>
    <row r="44" spans="1:9" x14ac:dyDescent="0.25">
      <c r="A44" s="19"/>
      <c r="D44" s="19">
        <v>3</v>
      </c>
      <c r="E44" s="17" t="s">
        <v>174</v>
      </c>
      <c r="F44" s="17" t="s">
        <v>175</v>
      </c>
      <c r="G44" s="19">
        <v>1</v>
      </c>
      <c r="H44" s="17" t="s">
        <v>176</v>
      </c>
      <c r="I44" s="17" t="s">
        <v>177</v>
      </c>
    </row>
    <row r="45" spans="1:9" x14ac:dyDescent="0.25">
      <c r="A45" s="19"/>
      <c r="D45" s="19"/>
      <c r="G45" s="19">
        <v>2</v>
      </c>
      <c r="H45" s="17" t="s">
        <v>178</v>
      </c>
      <c r="I45" s="17" t="s">
        <v>179</v>
      </c>
    </row>
    <row r="46" spans="1:9" x14ac:dyDescent="0.25">
      <c r="A46" s="19"/>
      <c r="D46" s="19"/>
      <c r="G46" s="19">
        <v>3</v>
      </c>
      <c r="H46" s="17" t="s">
        <v>180</v>
      </c>
      <c r="I46" s="17" t="s">
        <v>181</v>
      </c>
    </row>
    <row r="47" spans="1:9" x14ac:dyDescent="0.25">
      <c r="A47" s="19"/>
      <c r="D47" s="19"/>
      <c r="G47" s="19">
        <v>4</v>
      </c>
      <c r="H47" s="20" t="s">
        <v>182</v>
      </c>
      <c r="I47" s="17" t="s">
        <v>183</v>
      </c>
    </row>
    <row r="48" spans="1:9" x14ac:dyDescent="0.25">
      <c r="A48" s="19"/>
      <c r="D48" s="19"/>
      <c r="G48" s="19">
        <v>5</v>
      </c>
      <c r="H48" s="17" t="s">
        <v>184</v>
      </c>
      <c r="I48" s="17" t="s">
        <v>185</v>
      </c>
    </row>
    <row r="49" spans="1:9" x14ac:dyDescent="0.25">
      <c r="A49" s="19"/>
      <c r="D49" s="19"/>
      <c r="G49" s="19">
        <v>6</v>
      </c>
      <c r="H49" s="17" t="s">
        <v>186</v>
      </c>
      <c r="I49" s="17" t="s">
        <v>187</v>
      </c>
    </row>
    <row r="50" spans="1:9" x14ac:dyDescent="0.25">
      <c r="A50" s="19"/>
      <c r="D50" s="19">
        <v>4</v>
      </c>
      <c r="E50" s="17" t="s">
        <v>188</v>
      </c>
      <c r="F50" s="17" t="s">
        <v>189</v>
      </c>
      <c r="G50" s="19">
        <v>1</v>
      </c>
      <c r="H50" s="17" t="s">
        <v>190</v>
      </c>
      <c r="I50" s="17" t="s">
        <v>191</v>
      </c>
    </row>
    <row r="51" spans="1:9" x14ac:dyDescent="0.25">
      <c r="A51" s="19"/>
      <c r="D51" s="19"/>
      <c r="G51" s="19">
        <v>2</v>
      </c>
      <c r="H51" s="17" t="s">
        <v>192</v>
      </c>
      <c r="I51" s="17" t="s">
        <v>193</v>
      </c>
    </row>
    <row r="52" spans="1:9" x14ac:dyDescent="0.25">
      <c r="A52" s="19"/>
      <c r="D52" s="19"/>
      <c r="G52" s="19">
        <v>3</v>
      </c>
      <c r="H52" s="17" t="s">
        <v>194</v>
      </c>
      <c r="I52" s="17" t="s">
        <v>195</v>
      </c>
    </row>
    <row r="53" spans="1:9" x14ac:dyDescent="0.25">
      <c r="A53" s="19"/>
      <c r="D53" s="19"/>
      <c r="G53" s="19">
        <v>4</v>
      </c>
      <c r="H53" s="17" t="s">
        <v>196</v>
      </c>
      <c r="I53" s="17" t="s">
        <v>197</v>
      </c>
    </row>
    <row r="54" spans="1:9" x14ac:dyDescent="0.25">
      <c r="A54" s="19"/>
      <c r="D54" s="19">
        <v>5</v>
      </c>
      <c r="E54" s="17" t="s">
        <v>93</v>
      </c>
      <c r="F54" s="17" t="s">
        <v>126</v>
      </c>
      <c r="G54" s="19">
        <v>1</v>
      </c>
      <c r="H54" s="17" t="s">
        <v>198</v>
      </c>
      <c r="I54" s="17" t="s">
        <v>199</v>
      </c>
    </row>
    <row r="55" spans="1:9" x14ac:dyDescent="0.25">
      <c r="A55" s="19"/>
      <c r="D55" s="19"/>
      <c r="G55" s="19">
        <v>2</v>
      </c>
      <c r="H55" s="17" t="s">
        <v>200</v>
      </c>
      <c r="I55" s="17" t="s">
        <v>200</v>
      </c>
    </row>
    <row r="56" spans="1:9" x14ac:dyDescent="0.25">
      <c r="A56" s="19"/>
      <c r="D56" s="19"/>
      <c r="G56" s="19">
        <v>3</v>
      </c>
      <c r="H56" s="17" t="s">
        <v>201</v>
      </c>
      <c r="I56" s="17" t="s">
        <v>202</v>
      </c>
    </row>
    <row r="57" spans="1:9" x14ac:dyDescent="0.25">
      <c r="A57" s="19"/>
      <c r="D57" s="19"/>
      <c r="G57" s="19">
        <v>4</v>
      </c>
      <c r="H57" s="17" t="s">
        <v>203</v>
      </c>
      <c r="I57" s="17" t="s">
        <v>204</v>
      </c>
    </row>
    <row r="58" spans="1:9" x14ac:dyDescent="0.25">
      <c r="A58" s="19"/>
      <c r="D58" s="19"/>
      <c r="G58" s="19">
        <v>5</v>
      </c>
      <c r="H58" s="17" t="s">
        <v>205</v>
      </c>
      <c r="I58" s="17" t="s">
        <v>206</v>
      </c>
    </row>
    <row r="59" spans="1:9" x14ac:dyDescent="0.25">
      <c r="A59" s="19"/>
      <c r="D59" s="19"/>
      <c r="G59" s="19">
        <v>6</v>
      </c>
      <c r="H59" s="17" t="s">
        <v>207</v>
      </c>
      <c r="I59" s="17" t="s">
        <v>208</v>
      </c>
    </row>
    <row r="60" spans="1:9" x14ac:dyDescent="0.25">
      <c r="A60" s="21"/>
      <c r="B60" s="22"/>
      <c r="C60" s="22"/>
      <c r="D60" s="21"/>
      <c r="E60" s="22"/>
      <c r="F60" s="22"/>
      <c r="G60" s="21">
        <v>7</v>
      </c>
      <c r="H60" s="22" t="s">
        <v>209</v>
      </c>
      <c r="I60" s="22" t="s">
        <v>210</v>
      </c>
    </row>
    <row r="61" spans="1:9" x14ac:dyDescent="0.25">
      <c r="A61" s="19">
        <v>3</v>
      </c>
      <c r="B61" s="323" t="s">
        <v>211</v>
      </c>
      <c r="C61" s="323" t="s">
        <v>212</v>
      </c>
      <c r="D61" s="19">
        <v>1</v>
      </c>
      <c r="E61" s="17" t="s">
        <v>213</v>
      </c>
      <c r="F61" s="17" t="s">
        <v>214</v>
      </c>
      <c r="G61" s="19">
        <v>1</v>
      </c>
      <c r="H61" s="17" t="s">
        <v>215</v>
      </c>
      <c r="I61" s="17" t="s">
        <v>215</v>
      </c>
    </row>
    <row r="62" spans="1:9" x14ac:dyDescent="0.25">
      <c r="A62" s="19"/>
      <c r="B62" s="324"/>
      <c r="C62" s="324"/>
      <c r="D62" s="19"/>
      <c r="G62" s="19">
        <v>2</v>
      </c>
      <c r="H62" s="17" t="s">
        <v>201</v>
      </c>
      <c r="I62" s="17" t="s">
        <v>202</v>
      </c>
    </row>
    <row r="63" spans="1:9" x14ac:dyDescent="0.25">
      <c r="A63" s="19"/>
      <c r="D63" s="19"/>
      <c r="G63" s="19">
        <v>3</v>
      </c>
      <c r="H63" s="17" t="s">
        <v>216</v>
      </c>
      <c r="I63" s="17" t="s">
        <v>217</v>
      </c>
    </row>
    <row r="64" spans="1:9" x14ac:dyDescent="0.25">
      <c r="A64" s="19"/>
      <c r="D64" s="19"/>
      <c r="G64" s="19">
        <v>4</v>
      </c>
      <c r="H64" s="17" t="s">
        <v>89</v>
      </c>
      <c r="I64" s="17" t="s">
        <v>90</v>
      </c>
    </row>
    <row r="65" spans="1:9" x14ac:dyDescent="0.25">
      <c r="A65" s="19"/>
      <c r="D65" s="19"/>
      <c r="G65" s="19">
        <v>5</v>
      </c>
      <c r="H65" s="17" t="s">
        <v>218</v>
      </c>
      <c r="I65" s="17" t="s">
        <v>218</v>
      </c>
    </row>
    <row r="66" spans="1:9" x14ac:dyDescent="0.25">
      <c r="A66" s="19"/>
      <c r="D66" s="19"/>
      <c r="G66" s="19">
        <v>6</v>
      </c>
      <c r="H66" s="17" t="s">
        <v>219</v>
      </c>
      <c r="I66" s="17" t="s">
        <v>220</v>
      </c>
    </row>
    <row r="67" spans="1:9" x14ac:dyDescent="0.25">
      <c r="A67" s="19"/>
      <c r="D67" s="19"/>
      <c r="G67" s="19">
        <v>7</v>
      </c>
      <c r="H67" s="17" t="s">
        <v>221</v>
      </c>
      <c r="I67" s="17" t="s">
        <v>222</v>
      </c>
    </row>
    <row r="68" spans="1:9" x14ac:dyDescent="0.25">
      <c r="A68" s="19"/>
      <c r="D68" s="19"/>
      <c r="G68" s="19">
        <v>8</v>
      </c>
      <c r="H68" s="17" t="s">
        <v>223</v>
      </c>
      <c r="I68" s="17" t="s">
        <v>224</v>
      </c>
    </row>
    <row r="69" spans="1:9" x14ac:dyDescent="0.25">
      <c r="A69" s="19"/>
      <c r="D69" s="19">
        <v>2</v>
      </c>
      <c r="E69" s="17" t="s">
        <v>225</v>
      </c>
      <c r="F69" s="17" t="s">
        <v>226</v>
      </c>
      <c r="G69" s="19">
        <v>1</v>
      </c>
      <c r="H69" s="17" t="s">
        <v>227</v>
      </c>
      <c r="I69" s="17" t="s">
        <v>228</v>
      </c>
    </row>
    <row r="70" spans="1:9" x14ac:dyDescent="0.25">
      <c r="A70" s="19"/>
      <c r="D70" s="19"/>
      <c r="G70" s="19">
        <v>2</v>
      </c>
      <c r="H70" s="17" t="s">
        <v>229</v>
      </c>
      <c r="I70" s="17" t="s">
        <v>230</v>
      </c>
    </row>
    <row r="71" spans="1:9" x14ac:dyDescent="0.25">
      <c r="A71" s="19"/>
      <c r="D71" s="19"/>
      <c r="G71" s="19">
        <v>3</v>
      </c>
      <c r="H71" s="17" t="s">
        <v>231</v>
      </c>
      <c r="I71" s="17" t="s">
        <v>232</v>
      </c>
    </row>
    <row r="72" spans="1:9" x14ac:dyDescent="0.25">
      <c r="A72" s="19"/>
      <c r="D72" s="19">
        <v>3</v>
      </c>
      <c r="E72" s="20" t="s">
        <v>233</v>
      </c>
      <c r="F72" s="17" t="s">
        <v>234</v>
      </c>
      <c r="G72" s="19">
        <v>1</v>
      </c>
      <c r="H72" s="17" t="s">
        <v>235</v>
      </c>
      <c r="I72" s="17" t="s">
        <v>236</v>
      </c>
    </row>
    <row r="73" spans="1:9" x14ac:dyDescent="0.25">
      <c r="A73" s="19"/>
      <c r="D73" s="19"/>
      <c r="G73" s="19">
        <v>2</v>
      </c>
      <c r="H73" s="17" t="s">
        <v>229</v>
      </c>
      <c r="I73" s="17" t="s">
        <v>230</v>
      </c>
    </row>
    <row r="74" spans="1:9" x14ac:dyDescent="0.25">
      <c r="A74" s="19"/>
      <c r="D74" s="19"/>
      <c r="G74" s="19">
        <v>3</v>
      </c>
      <c r="H74" s="17" t="s">
        <v>201</v>
      </c>
      <c r="I74" s="17" t="s">
        <v>202</v>
      </c>
    </row>
    <row r="75" spans="1:9" x14ac:dyDescent="0.25">
      <c r="A75" s="19"/>
      <c r="D75" s="19"/>
      <c r="G75" s="19">
        <v>4</v>
      </c>
      <c r="H75" s="17" t="s">
        <v>237</v>
      </c>
      <c r="I75" s="17" t="s">
        <v>238</v>
      </c>
    </row>
    <row r="76" spans="1:9" x14ac:dyDescent="0.25">
      <c r="A76" s="19"/>
      <c r="D76" s="19"/>
      <c r="G76" s="19">
        <v>5</v>
      </c>
      <c r="H76" s="17" t="s">
        <v>239</v>
      </c>
      <c r="I76" s="17" t="s">
        <v>240</v>
      </c>
    </row>
    <row r="77" spans="1:9" x14ac:dyDescent="0.25">
      <c r="A77" s="19"/>
      <c r="D77" s="19">
        <v>4</v>
      </c>
      <c r="E77" s="17" t="s">
        <v>241</v>
      </c>
      <c r="F77" s="17" t="s">
        <v>242</v>
      </c>
      <c r="G77" s="19">
        <v>1</v>
      </c>
      <c r="H77" s="17" t="s">
        <v>243</v>
      </c>
      <c r="I77" s="17" t="s">
        <v>244</v>
      </c>
    </row>
    <row r="78" spans="1:9" x14ac:dyDescent="0.25">
      <c r="A78" s="19"/>
      <c r="D78" s="19"/>
      <c r="G78" s="19">
        <v>2</v>
      </c>
      <c r="H78" s="17" t="s">
        <v>245</v>
      </c>
      <c r="I78" s="17" t="s">
        <v>246</v>
      </c>
    </row>
    <row r="79" spans="1:9" x14ac:dyDescent="0.25">
      <c r="A79" s="19"/>
      <c r="D79" s="19"/>
      <c r="G79" s="19">
        <v>3</v>
      </c>
      <c r="H79" s="17" t="s">
        <v>247</v>
      </c>
      <c r="I79" s="17" t="s">
        <v>248</v>
      </c>
    </row>
    <row r="80" spans="1:9" x14ac:dyDescent="0.25">
      <c r="A80" s="19"/>
      <c r="D80" s="19"/>
      <c r="G80" s="19">
        <v>4</v>
      </c>
      <c r="H80" s="17" t="s">
        <v>249</v>
      </c>
      <c r="I80" s="17" t="s">
        <v>250</v>
      </c>
    </row>
    <row r="81" spans="1:9" x14ac:dyDescent="0.25">
      <c r="A81" s="19"/>
      <c r="D81" s="19"/>
      <c r="G81" s="19">
        <v>5</v>
      </c>
      <c r="H81" s="17" t="s">
        <v>251</v>
      </c>
      <c r="I81" s="17" t="s">
        <v>252</v>
      </c>
    </row>
    <row r="82" spans="1:9" x14ac:dyDescent="0.25">
      <c r="A82" s="19"/>
      <c r="D82" s="19"/>
      <c r="G82" s="19">
        <v>6</v>
      </c>
      <c r="H82" s="17" t="s">
        <v>253</v>
      </c>
      <c r="I82" s="17" t="s">
        <v>254</v>
      </c>
    </row>
    <row r="83" spans="1:9" x14ac:dyDescent="0.25">
      <c r="A83" s="19"/>
      <c r="D83" s="19"/>
      <c r="G83" s="19">
        <v>7</v>
      </c>
      <c r="H83" s="17" t="s">
        <v>255</v>
      </c>
      <c r="I83" s="17" t="s">
        <v>222</v>
      </c>
    </row>
    <row r="84" spans="1:9" x14ac:dyDescent="0.25">
      <c r="A84" s="19"/>
      <c r="D84" s="19"/>
      <c r="G84" s="19">
        <v>8</v>
      </c>
      <c r="H84" s="17" t="s">
        <v>256</v>
      </c>
      <c r="I84" s="17" t="s">
        <v>256</v>
      </c>
    </row>
    <row r="85" spans="1:9" x14ac:dyDescent="0.25">
      <c r="A85" s="19"/>
      <c r="D85" s="19">
        <v>5</v>
      </c>
      <c r="E85" s="17" t="s">
        <v>257</v>
      </c>
      <c r="F85" s="17" t="s">
        <v>258</v>
      </c>
      <c r="G85" s="19">
        <v>1</v>
      </c>
      <c r="H85" s="17" t="s">
        <v>259</v>
      </c>
      <c r="I85" s="17" t="s">
        <v>260</v>
      </c>
    </row>
    <row r="86" spans="1:9" x14ac:dyDescent="0.25">
      <c r="A86" s="19"/>
      <c r="D86" s="19"/>
      <c r="G86" s="19">
        <v>2</v>
      </c>
      <c r="H86" s="17" t="s">
        <v>261</v>
      </c>
      <c r="I86" s="17" t="s">
        <v>262</v>
      </c>
    </row>
    <row r="87" spans="1:9" x14ac:dyDescent="0.25">
      <c r="A87" s="19"/>
      <c r="D87" s="19"/>
      <c r="G87" s="19">
        <v>3</v>
      </c>
      <c r="H87" s="17" t="s">
        <v>247</v>
      </c>
      <c r="I87" s="17" t="s">
        <v>248</v>
      </c>
    </row>
    <row r="88" spans="1:9" x14ac:dyDescent="0.25">
      <c r="A88" s="19"/>
      <c r="D88" s="19"/>
      <c r="G88" s="19">
        <v>4</v>
      </c>
      <c r="H88" s="17" t="s">
        <v>263</v>
      </c>
      <c r="I88" s="17" t="s">
        <v>264</v>
      </c>
    </row>
    <row r="89" spans="1:9" x14ac:dyDescent="0.25">
      <c r="A89" s="19"/>
      <c r="D89" s="19"/>
      <c r="G89" s="19">
        <v>5</v>
      </c>
      <c r="H89" s="17" t="s">
        <v>144</v>
      </c>
      <c r="I89" s="17" t="s">
        <v>145</v>
      </c>
    </row>
    <row r="90" spans="1:9" x14ac:dyDescent="0.25">
      <c r="A90" s="19"/>
      <c r="D90" s="19">
        <v>6</v>
      </c>
      <c r="E90" s="17" t="s">
        <v>265</v>
      </c>
      <c r="F90" s="17" t="s">
        <v>266</v>
      </c>
      <c r="G90" s="19">
        <v>1</v>
      </c>
      <c r="H90" s="17" t="s">
        <v>267</v>
      </c>
      <c r="I90" s="17" t="s">
        <v>268</v>
      </c>
    </row>
    <row r="91" spans="1:9" x14ac:dyDescent="0.25">
      <c r="A91" s="19"/>
      <c r="D91" s="19"/>
      <c r="G91" s="19">
        <v>2</v>
      </c>
      <c r="H91" s="17" t="s">
        <v>269</v>
      </c>
      <c r="I91" s="17" t="s">
        <v>270</v>
      </c>
    </row>
    <row r="92" spans="1:9" x14ac:dyDescent="0.25">
      <c r="A92" s="19"/>
      <c r="D92" s="19"/>
      <c r="G92" s="19">
        <v>3</v>
      </c>
      <c r="H92" s="17" t="s">
        <v>271</v>
      </c>
      <c r="I92" s="17" t="s">
        <v>272</v>
      </c>
    </row>
    <row r="93" spans="1:9" x14ac:dyDescent="0.25">
      <c r="A93" s="19"/>
      <c r="D93" s="19">
        <v>7</v>
      </c>
      <c r="E93" s="17" t="s">
        <v>273</v>
      </c>
      <c r="F93" s="17" t="s">
        <v>274</v>
      </c>
      <c r="G93" s="19">
        <v>1</v>
      </c>
      <c r="H93" s="17" t="s">
        <v>275</v>
      </c>
      <c r="I93" s="17" t="s">
        <v>276</v>
      </c>
    </row>
    <row r="94" spans="1:9" x14ac:dyDescent="0.25">
      <c r="A94" s="19"/>
      <c r="D94" s="19"/>
      <c r="G94" s="19">
        <v>2</v>
      </c>
      <c r="H94" s="17" t="s">
        <v>277</v>
      </c>
      <c r="I94" s="17" t="s">
        <v>278</v>
      </c>
    </row>
    <row r="95" spans="1:9" x14ac:dyDescent="0.25">
      <c r="A95" s="19"/>
      <c r="D95" s="19">
        <v>8</v>
      </c>
      <c r="E95" s="17" t="s">
        <v>279</v>
      </c>
      <c r="F95" s="17" t="s">
        <v>280</v>
      </c>
      <c r="G95" s="19">
        <v>1</v>
      </c>
      <c r="H95" s="17" t="s">
        <v>229</v>
      </c>
      <c r="I95" s="17" t="s">
        <v>230</v>
      </c>
    </row>
    <row r="96" spans="1:9" x14ac:dyDescent="0.25">
      <c r="A96" s="19"/>
      <c r="D96" s="19"/>
      <c r="G96" s="19">
        <v>2</v>
      </c>
      <c r="H96" s="17" t="s">
        <v>281</v>
      </c>
      <c r="I96" s="17" t="s">
        <v>282</v>
      </c>
    </row>
    <row r="97" spans="1:9" x14ac:dyDescent="0.25">
      <c r="A97" s="19"/>
      <c r="D97" s="19"/>
      <c r="G97" s="19">
        <v>3</v>
      </c>
      <c r="H97" s="17" t="s">
        <v>283</v>
      </c>
      <c r="I97" s="17" t="s">
        <v>284</v>
      </c>
    </row>
    <row r="98" spans="1:9" x14ac:dyDescent="0.25">
      <c r="A98" s="19"/>
      <c r="D98" s="19">
        <v>9</v>
      </c>
      <c r="E98" s="17" t="s">
        <v>285</v>
      </c>
      <c r="F98" s="17" t="s">
        <v>286</v>
      </c>
      <c r="G98" s="19">
        <v>1</v>
      </c>
      <c r="H98" s="17" t="s">
        <v>287</v>
      </c>
      <c r="I98" s="17" t="s">
        <v>288</v>
      </c>
    </row>
    <row r="99" spans="1:9" x14ac:dyDescent="0.25">
      <c r="A99" s="19"/>
      <c r="D99" s="19"/>
      <c r="G99" s="19">
        <v>2</v>
      </c>
      <c r="H99" s="17" t="s">
        <v>289</v>
      </c>
      <c r="I99" s="17" t="s">
        <v>289</v>
      </c>
    </row>
    <row r="100" spans="1:9" x14ac:dyDescent="0.25">
      <c r="A100" s="19"/>
      <c r="D100" s="19"/>
      <c r="G100" s="19">
        <v>3</v>
      </c>
      <c r="H100" s="17" t="s">
        <v>290</v>
      </c>
      <c r="I100" s="17" t="s">
        <v>291</v>
      </c>
    </row>
    <row r="101" spans="1:9" x14ac:dyDescent="0.25">
      <c r="A101" s="19"/>
      <c r="D101" s="19">
        <v>10</v>
      </c>
      <c r="E101" s="17" t="s">
        <v>292</v>
      </c>
      <c r="F101" s="17" t="s">
        <v>293</v>
      </c>
      <c r="G101" s="19">
        <v>1</v>
      </c>
      <c r="H101" s="17" t="s">
        <v>294</v>
      </c>
      <c r="I101" s="17" t="s">
        <v>295</v>
      </c>
    </row>
    <row r="102" spans="1:9" x14ac:dyDescent="0.25">
      <c r="A102" s="19"/>
      <c r="D102" s="19"/>
      <c r="G102" s="19">
        <v>2</v>
      </c>
      <c r="H102" s="17" t="s">
        <v>296</v>
      </c>
      <c r="I102" s="17" t="s">
        <v>297</v>
      </c>
    </row>
    <row r="103" spans="1:9" x14ac:dyDescent="0.25">
      <c r="A103" s="19"/>
      <c r="D103" s="19"/>
      <c r="G103" s="19">
        <v>3</v>
      </c>
      <c r="H103" s="20" t="s">
        <v>298</v>
      </c>
      <c r="I103" s="17" t="s">
        <v>299</v>
      </c>
    </row>
    <row r="104" spans="1:9" x14ac:dyDescent="0.25">
      <c r="A104" s="19"/>
      <c r="D104" s="19"/>
      <c r="G104" s="19">
        <v>4</v>
      </c>
      <c r="H104" s="17" t="s">
        <v>300</v>
      </c>
      <c r="I104" s="17" t="s">
        <v>301</v>
      </c>
    </row>
    <row r="105" spans="1:9" x14ac:dyDescent="0.25">
      <c r="A105" s="19"/>
      <c r="D105" s="19"/>
      <c r="G105" s="19">
        <v>5</v>
      </c>
      <c r="H105" s="17" t="s">
        <v>302</v>
      </c>
      <c r="I105" s="17" t="s">
        <v>302</v>
      </c>
    </row>
    <row r="106" spans="1:9" x14ac:dyDescent="0.25">
      <c r="A106" s="19"/>
      <c r="D106" s="19"/>
      <c r="G106" s="19">
        <v>6</v>
      </c>
      <c r="H106" s="17" t="s">
        <v>303</v>
      </c>
      <c r="I106" s="17" t="s">
        <v>304</v>
      </c>
    </row>
    <row r="107" spans="1:9" x14ac:dyDescent="0.25">
      <c r="A107" s="19"/>
      <c r="D107" s="19">
        <v>11</v>
      </c>
      <c r="E107" s="17" t="s">
        <v>305</v>
      </c>
      <c r="F107" s="17" t="s">
        <v>306</v>
      </c>
      <c r="G107" s="19">
        <v>1</v>
      </c>
      <c r="H107" s="17" t="s">
        <v>307</v>
      </c>
      <c r="I107" s="17" t="s">
        <v>308</v>
      </c>
    </row>
    <row r="108" spans="1:9" x14ac:dyDescent="0.25">
      <c r="A108" s="19"/>
      <c r="D108" s="19"/>
      <c r="G108" s="19">
        <v>2</v>
      </c>
      <c r="H108" s="17" t="s">
        <v>309</v>
      </c>
      <c r="I108" s="17" t="s">
        <v>310</v>
      </c>
    </row>
    <row r="109" spans="1:9" x14ac:dyDescent="0.25">
      <c r="A109" s="19"/>
      <c r="D109" s="19"/>
      <c r="G109" s="19">
        <v>3</v>
      </c>
      <c r="H109" s="17" t="s">
        <v>311</v>
      </c>
      <c r="I109" s="17" t="s">
        <v>312</v>
      </c>
    </row>
    <row r="110" spans="1:9" x14ac:dyDescent="0.25">
      <c r="A110" s="19"/>
      <c r="D110" s="19"/>
      <c r="G110" s="19">
        <v>4</v>
      </c>
      <c r="H110" s="17" t="s">
        <v>313</v>
      </c>
      <c r="I110" s="17" t="s">
        <v>314</v>
      </c>
    </row>
    <row r="111" spans="1:9" x14ac:dyDescent="0.25">
      <c r="A111" s="19"/>
      <c r="D111" s="19"/>
      <c r="G111" s="19">
        <v>5</v>
      </c>
      <c r="H111" s="17" t="s">
        <v>315</v>
      </c>
      <c r="I111" s="17" t="s">
        <v>316</v>
      </c>
    </row>
    <row r="112" spans="1:9" x14ac:dyDescent="0.25">
      <c r="A112" s="19"/>
      <c r="D112" s="19"/>
      <c r="G112" s="19">
        <v>6</v>
      </c>
      <c r="H112" s="17" t="s">
        <v>317</v>
      </c>
      <c r="I112" s="17" t="s">
        <v>318</v>
      </c>
    </row>
    <row r="113" spans="1:9" x14ac:dyDescent="0.25">
      <c r="A113" s="19"/>
      <c r="D113" s="19"/>
      <c r="G113" s="19">
        <v>7</v>
      </c>
      <c r="H113" s="17" t="s">
        <v>319</v>
      </c>
      <c r="I113" s="17" t="s">
        <v>320</v>
      </c>
    </row>
    <row r="114" spans="1:9" x14ac:dyDescent="0.25">
      <c r="A114" s="19"/>
      <c r="D114" s="19">
        <v>12</v>
      </c>
      <c r="E114" s="17" t="s">
        <v>321</v>
      </c>
      <c r="F114" s="17" t="s">
        <v>322</v>
      </c>
      <c r="G114" s="19">
        <v>1</v>
      </c>
      <c r="H114" s="17" t="s">
        <v>323</v>
      </c>
      <c r="I114" s="17" t="s">
        <v>324</v>
      </c>
    </row>
    <row r="115" spans="1:9" x14ac:dyDescent="0.25">
      <c r="A115" s="19"/>
      <c r="D115" s="19"/>
      <c r="G115" s="19">
        <v>2</v>
      </c>
      <c r="H115" s="17" t="s">
        <v>325</v>
      </c>
      <c r="I115" s="17" t="s">
        <v>326</v>
      </c>
    </row>
    <row r="116" spans="1:9" x14ac:dyDescent="0.25">
      <c r="A116" s="19"/>
      <c r="D116" s="19"/>
      <c r="G116" s="19">
        <v>3</v>
      </c>
      <c r="H116" s="17" t="s">
        <v>327</v>
      </c>
      <c r="I116" s="17" t="s">
        <v>328</v>
      </c>
    </row>
    <row r="117" spans="1:9" x14ac:dyDescent="0.25">
      <c r="A117" s="19"/>
      <c r="D117" s="19"/>
      <c r="G117" s="19">
        <v>4</v>
      </c>
      <c r="H117" s="17" t="s">
        <v>329</v>
      </c>
      <c r="I117" s="17" t="s">
        <v>330</v>
      </c>
    </row>
    <row r="118" spans="1:9" x14ac:dyDescent="0.25">
      <c r="A118" s="19"/>
      <c r="D118" s="19"/>
      <c r="G118" s="19">
        <v>5</v>
      </c>
      <c r="H118" s="17" t="s">
        <v>331</v>
      </c>
      <c r="I118" s="17" t="s">
        <v>332</v>
      </c>
    </row>
    <row r="119" spans="1:9" x14ac:dyDescent="0.25">
      <c r="A119" s="19"/>
      <c r="D119" s="19"/>
      <c r="G119" s="19">
        <v>6</v>
      </c>
      <c r="H119" s="20" t="s">
        <v>333</v>
      </c>
      <c r="I119" s="17" t="s">
        <v>334</v>
      </c>
    </row>
    <row r="120" spans="1:9" x14ac:dyDescent="0.25">
      <c r="A120" s="21"/>
      <c r="B120" s="22"/>
      <c r="C120" s="22"/>
      <c r="D120" s="21"/>
      <c r="E120" s="22"/>
      <c r="F120" s="22"/>
      <c r="G120" s="21">
        <v>7</v>
      </c>
      <c r="H120" s="22" t="s">
        <v>335</v>
      </c>
      <c r="I120" s="22" t="s">
        <v>336</v>
      </c>
    </row>
    <row r="121" spans="1:9" x14ac:dyDescent="0.25">
      <c r="A121" s="19">
        <v>4</v>
      </c>
      <c r="B121" s="323" t="s">
        <v>337</v>
      </c>
      <c r="C121" s="323" t="s">
        <v>338</v>
      </c>
      <c r="D121" s="19">
        <v>1</v>
      </c>
      <c r="E121" s="17" t="s">
        <v>339</v>
      </c>
      <c r="F121" s="17" t="s">
        <v>340</v>
      </c>
      <c r="G121" s="19">
        <v>1</v>
      </c>
      <c r="H121" s="17" t="s">
        <v>341</v>
      </c>
      <c r="I121" s="17" t="s">
        <v>341</v>
      </c>
    </row>
    <row r="122" spans="1:9" x14ac:dyDescent="0.25">
      <c r="A122" s="19"/>
      <c r="B122" s="324"/>
      <c r="C122" s="324"/>
      <c r="D122" s="19"/>
      <c r="G122" s="19">
        <v>2</v>
      </c>
      <c r="H122" s="17" t="s">
        <v>342</v>
      </c>
      <c r="I122" s="17" t="s">
        <v>342</v>
      </c>
    </row>
    <row r="123" spans="1:9" x14ac:dyDescent="0.25">
      <c r="A123" s="19"/>
      <c r="D123" s="19"/>
      <c r="G123" s="19">
        <v>3</v>
      </c>
      <c r="H123" s="17" t="s">
        <v>343</v>
      </c>
      <c r="I123" s="17" t="s">
        <v>343</v>
      </c>
    </row>
    <row r="124" spans="1:9" x14ac:dyDescent="0.25">
      <c r="A124" s="19"/>
      <c r="D124" s="19"/>
      <c r="G124" s="19">
        <v>4</v>
      </c>
      <c r="H124" s="17" t="s">
        <v>344</v>
      </c>
      <c r="I124" s="17" t="s">
        <v>344</v>
      </c>
    </row>
    <row r="125" spans="1:9" x14ac:dyDescent="0.25">
      <c r="A125" s="19"/>
      <c r="D125" s="19"/>
      <c r="G125" s="19">
        <v>5</v>
      </c>
      <c r="H125" s="17" t="s">
        <v>345</v>
      </c>
      <c r="I125" s="17" t="s">
        <v>346</v>
      </c>
    </row>
    <row r="126" spans="1:9" x14ac:dyDescent="0.25">
      <c r="A126" s="19"/>
      <c r="D126" s="19">
        <v>2</v>
      </c>
      <c r="E126" s="17" t="s">
        <v>347</v>
      </c>
      <c r="F126" s="17" t="s">
        <v>348</v>
      </c>
      <c r="G126" s="19">
        <v>1</v>
      </c>
      <c r="H126" s="17" t="s">
        <v>349</v>
      </c>
      <c r="I126" s="17" t="s">
        <v>350</v>
      </c>
    </row>
    <row r="127" spans="1:9" x14ac:dyDescent="0.25">
      <c r="A127" s="19"/>
      <c r="D127" s="19"/>
      <c r="G127" s="19">
        <v>2</v>
      </c>
      <c r="H127" s="17" t="s">
        <v>351</v>
      </c>
      <c r="I127" s="17" t="s">
        <v>352</v>
      </c>
    </row>
    <row r="128" spans="1:9" x14ac:dyDescent="0.25">
      <c r="A128" s="19"/>
      <c r="D128" s="19"/>
      <c r="G128" s="19">
        <v>3</v>
      </c>
      <c r="H128" s="17" t="s">
        <v>353</v>
      </c>
      <c r="I128" s="17" t="s">
        <v>354</v>
      </c>
    </row>
    <row r="129" spans="1:9" x14ac:dyDescent="0.25">
      <c r="A129" s="19"/>
      <c r="D129" s="19"/>
      <c r="G129" s="19">
        <v>4</v>
      </c>
      <c r="H129" s="17" t="s">
        <v>355</v>
      </c>
      <c r="I129" s="17" t="s">
        <v>356</v>
      </c>
    </row>
    <row r="130" spans="1:9" x14ac:dyDescent="0.25">
      <c r="A130" s="19"/>
      <c r="D130" s="19">
        <v>3</v>
      </c>
      <c r="E130" s="17" t="s">
        <v>357</v>
      </c>
      <c r="F130" s="17" t="s">
        <v>358</v>
      </c>
      <c r="G130" s="19">
        <v>1</v>
      </c>
      <c r="H130" s="17" t="s">
        <v>359</v>
      </c>
      <c r="I130" s="17" t="s">
        <v>360</v>
      </c>
    </row>
    <row r="131" spans="1:9" x14ac:dyDescent="0.25">
      <c r="A131" s="19"/>
      <c r="D131" s="19"/>
      <c r="G131" s="19">
        <v>2</v>
      </c>
      <c r="H131" s="17" t="s">
        <v>361</v>
      </c>
      <c r="I131" s="17" t="s">
        <v>362</v>
      </c>
    </row>
    <row r="132" spans="1:9" x14ac:dyDescent="0.25">
      <c r="A132" s="19"/>
      <c r="D132" s="19"/>
      <c r="G132" s="19">
        <v>3</v>
      </c>
      <c r="H132" s="17" t="s">
        <v>363</v>
      </c>
      <c r="I132" s="17" t="s">
        <v>364</v>
      </c>
    </row>
    <row r="133" spans="1:9" x14ac:dyDescent="0.25">
      <c r="A133" s="19"/>
      <c r="D133" s="19"/>
      <c r="G133" s="19">
        <v>4</v>
      </c>
      <c r="H133" s="17" t="s">
        <v>365</v>
      </c>
      <c r="I133" s="17" t="s">
        <v>366</v>
      </c>
    </row>
    <row r="134" spans="1:9" x14ac:dyDescent="0.25">
      <c r="A134" s="19"/>
      <c r="D134" s="19"/>
      <c r="G134" s="19">
        <v>5</v>
      </c>
      <c r="H134" s="20" t="s">
        <v>367</v>
      </c>
      <c r="I134" s="17" t="s">
        <v>368</v>
      </c>
    </row>
    <row r="135" spans="1:9" x14ac:dyDescent="0.25">
      <c r="A135" s="19"/>
      <c r="D135" s="19">
        <v>4</v>
      </c>
      <c r="E135" s="17" t="s">
        <v>103</v>
      </c>
      <c r="F135" s="17" t="s">
        <v>103</v>
      </c>
      <c r="G135" s="19">
        <v>1</v>
      </c>
      <c r="H135" s="17" t="s">
        <v>93</v>
      </c>
      <c r="I135" s="17" t="s">
        <v>126</v>
      </c>
    </row>
    <row r="136" spans="1:9" x14ac:dyDescent="0.25">
      <c r="A136" s="19"/>
      <c r="D136" s="19"/>
      <c r="G136" s="19">
        <v>2</v>
      </c>
      <c r="H136" s="17" t="s">
        <v>369</v>
      </c>
      <c r="I136" s="17" t="s">
        <v>370</v>
      </c>
    </row>
    <row r="137" spans="1:9" x14ac:dyDescent="0.25">
      <c r="A137" s="19"/>
      <c r="D137" s="19"/>
      <c r="G137" s="19">
        <v>3</v>
      </c>
      <c r="H137" s="17" t="s">
        <v>371</v>
      </c>
      <c r="I137" s="17" t="s">
        <v>372</v>
      </c>
    </row>
    <row r="138" spans="1:9" x14ac:dyDescent="0.25">
      <c r="A138" s="19"/>
      <c r="D138" s="19"/>
      <c r="G138" s="19">
        <v>4</v>
      </c>
      <c r="H138" s="20" t="s">
        <v>333</v>
      </c>
      <c r="I138" s="17" t="s">
        <v>334</v>
      </c>
    </row>
    <row r="139" spans="1:9" x14ac:dyDescent="0.25">
      <c r="A139" s="19"/>
      <c r="D139" s="19"/>
      <c r="G139" s="19">
        <v>5</v>
      </c>
      <c r="H139" s="17" t="s">
        <v>373</v>
      </c>
      <c r="I139" s="17" t="s">
        <v>374</v>
      </c>
    </row>
    <row r="140" spans="1:9" x14ac:dyDescent="0.25">
      <c r="A140" s="19"/>
      <c r="D140" s="19"/>
      <c r="G140" s="19">
        <v>6</v>
      </c>
      <c r="H140" s="17" t="s">
        <v>375</v>
      </c>
      <c r="I140" s="17" t="s">
        <v>376</v>
      </c>
    </row>
    <row r="141" spans="1:9" x14ac:dyDescent="0.25">
      <c r="A141" s="19"/>
      <c r="D141" s="19"/>
      <c r="G141" s="19">
        <v>7</v>
      </c>
      <c r="H141" s="17" t="s">
        <v>377</v>
      </c>
      <c r="I141" s="17" t="s">
        <v>378</v>
      </c>
    </row>
    <row r="142" spans="1:9" x14ac:dyDescent="0.25">
      <c r="A142" s="19"/>
      <c r="D142" s="19"/>
      <c r="G142" s="19">
        <v>8</v>
      </c>
      <c r="H142" s="17" t="s">
        <v>379</v>
      </c>
      <c r="I142" s="17" t="s">
        <v>379</v>
      </c>
    </row>
    <row r="143" spans="1:9" x14ac:dyDescent="0.25">
      <c r="A143" s="19"/>
      <c r="D143" s="19">
        <v>5</v>
      </c>
      <c r="E143" s="17" t="s">
        <v>89</v>
      </c>
      <c r="F143" s="17" t="s">
        <v>90</v>
      </c>
      <c r="G143" s="19">
        <v>1</v>
      </c>
      <c r="H143" s="17" t="s">
        <v>380</v>
      </c>
      <c r="I143" s="17" t="s">
        <v>381</v>
      </c>
    </row>
    <row r="144" spans="1:9" x14ac:dyDescent="0.25">
      <c r="A144" s="19"/>
      <c r="D144" s="19"/>
      <c r="G144" s="19">
        <v>2</v>
      </c>
      <c r="H144" s="17" t="s">
        <v>382</v>
      </c>
      <c r="I144" s="17" t="s">
        <v>383</v>
      </c>
    </row>
    <row r="145" spans="1:9" x14ac:dyDescent="0.25">
      <c r="A145" s="19"/>
      <c r="D145" s="19"/>
      <c r="G145" s="19">
        <v>3</v>
      </c>
      <c r="H145" s="17" t="s">
        <v>384</v>
      </c>
      <c r="I145" s="17" t="s">
        <v>385</v>
      </c>
    </row>
    <row r="146" spans="1:9" x14ac:dyDescent="0.25">
      <c r="A146" s="19"/>
      <c r="D146" s="19"/>
      <c r="G146" s="19">
        <v>4</v>
      </c>
      <c r="H146" s="17" t="s">
        <v>386</v>
      </c>
      <c r="I146" s="17" t="s">
        <v>387</v>
      </c>
    </row>
    <row r="147" spans="1:9" x14ac:dyDescent="0.25">
      <c r="A147" s="19"/>
      <c r="D147" s="19"/>
      <c r="G147" s="19">
        <v>5</v>
      </c>
      <c r="H147" s="20" t="s">
        <v>388</v>
      </c>
      <c r="I147" s="17" t="s">
        <v>389</v>
      </c>
    </row>
    <row r="148" spans="1:9" x14ac:dyDescent="0.25">
      <c r="A148" s="19"/>
      <c r="D148" s="19">
        <v>6</v>
      </c>
      <c r="E148" s="17" t="s">
        <v>390</v>
      </c>
      <c r="F148" s="17" t="s">
        <v>391</v>
      </c>
      <c r="G148" s="19">
        <v>1</v>
      </c>
      <c r="H148" s="20" t="s">
        <v>392</v>
      </c>
      <c r="I148" s="17" t="s">
        <v>393</v>
      </c>
    </row>
    <row r="149" spans="1:9" x14ac:dyDescent="0.25">
      <c r="A149" s="19"/>
      <c r="D149" s="19"/>
      <c r="G149" s="19">
        <v>2</v>
      </c>
      <c r="H149" s="17" t="s">
        <v>394</v>
      </c>
      <c r="I149" s="17" t="s">
        <v>394</v>
      </c>
    </row>
    <row r="150" spans="1:9" x14ac:dyDescent="0.25">
      <c r="A150" s="19"/>
      <c r="D150" s="19"/>
      <c r="G150" s="19">
        <v>3</v>
      </c>
      <c r="H150" s="17" t="s">
        <v>395</v>
      </c>
      <c r="I150" s="17" t="s">
        <v>396</v>
      </c>
    </row>
    <row r="151" spans="1:9" x14ac:dyDescent="0.25">
      <c r="A151" s="19"/>
      <c r="D151" s="19"/>
      <c r="G151" s="19">
        <v>4</v>
      </c>
      <c r="H151" s="17" t="s">
        <v>397</v>
      </c>
      <c r="I151" s="17" t="s">
        <v>398</v>
      </c>
    </row>
    <row r="152" spans="1:9" x14ac:dyDescent="0.25">
      <c r="A152" s="19"/>
      <c r="D152" s="19"/>
      <c r="G152" s="19">
        <v>5</v>
      </c>
      <c r="H152" s="17" t="s">
        <v>319</v>
      </c>
      <c r="I152" s="17" t="s">
        <v>320</v>
      </c>
    </row>
    <row r="153" spans="1:9" x14ac:dyDescent="0.25">
      <c r="A153" s="19"/>
      <c r="D153" s="19">
        <v>7</v>
      </c>
      <c r="E153" s="17" t="s">
        <v>399</v>
      </c>
      <c r="F153" s="17" t="s">
        <v>400</v>
      </c>
      <c r="G153" s="19">
        <v>1</v>
      </c>
      <c r="H153" s="17" t="s">
        <v>401</v>
      </c>
      <c r="I153" s="17" t="s">
        <v>402</v>
      </c>
    </row>
    <row r="154" spans="1:9" x14ac:dyDescent="0.25">
      <c r="A154" s="19"/>
      <c r="D154" s="19"/>
      <c r="G154" s="19">
        <v>2</v>
      </c>
      <c r="H154" s="17" t="s">
        <v>403</v>
      </c>
      <c r="I154" s="17" t="s">
        <v>404</v>
      </c>
    </row>
    <row r="155" spans="1:9" x14ac:dyDescent="0.25">
      <c r="A155" s="19"/>
      <c r="D155" s="19"/>
      <c r="G155" s="19">
        <v>3</v>
      </c>
      <c r="H155" s="17" t="s">
        <v>405</v>
      </c>
      <c r="I155" s="17" t="s">
        <v>406</v>
      </c>
    </row>
    <row r="156" spans="1:9" x14ac:dyDescent="0.25">
      <c r="A156" s="19"/>
      <c r="D156" s="19"/>
      <c r="G156" s="19">
        <v>4</v>
      </c>
      <c r="H156" s="17" t="s">
        <v>407</v>
      </c>
      <c r="I156" s="17" t="s">
        <v>408</v>
      </c>
    </row>
    <row r="157" spans="1:9" x14ac:dyDescent="0.25">
      <c r="A157" s="19"/>
      <c r="D157" s="19"/>
      <c r="G157" s="19">
        <v>5</v>
      </c>
      <c r="H157" s="17" t="s">
        <v>409</v>
      </c>
      <c r="I157" s="17" t="s">
        <v>410</v>
      </c>
    </row>
    <row r="158" spans="1:9" x14ac:dyDescent="0.25">
      <c r="A158" s="19"/>
      <c r="D158" s="19"/>
      <c r="G158" s="19">
        <v>6</v>
      </c>
      <c r="H158" s="17" t="s">
        <v>411</v>
      </c>
      <c r="I158" s="17" t="s">
        <v>412</v>
      </c>
    </row>
    <row r="159" spans="1:9" x14ac:dyDescent="0.25">
      <c r="A159" s="19"/>
      <c r="D159" s="19">
        <v>8</v>
      </c>
      <c r="E159" s="17" t="s">
        <v>413</v>
      </c>
      <c r="F159" s="17" t="s">
        <v>414</v>
      </c>
      <c r="G159" s="19">
        <v>1</v>
      </c>
      <c r="H159" s="17" t="s">
        <v>415</v>
      </c>
      <c r="I159" s="17" t="s">
        <v>415</v>
      </c>
    </row>
    <row r="160" spans="1:9" x14ac:dyDescent="0.25">
      <c r="A160" s="19"/>
      <c r="D160" s="19"/>
      <c r="G160" s="19">
        <v>2</v>
      </c>
      <c r="H160" s="17" t="s">
        <v>416</v>
      </c>
      <c r="I160" s="17" t="s">
        <v>238</v>
      </c>
    </row>
    <row r="161" spans="1:9" x14ac:dyDescent="0.25">
      <c r="A161" s="19"/>
      <c r="D161" s="19"/>
      <c r="G161" s="19">
        <v>3</v>
      </c>
      <c r="H161" s="17" t="s">
        <v>417</v>
      </c>
      <c r="I161" s="17" t="s">
        <v>418</v>
      </c>
    </row>
    <row r="162" spans="1:9" x14ac:dyDescent="0.25">
      <c r="A162" s="19"/>
      <c r="D162" s="19">
        <v>9</v>
      </c>
      <c r="E162" s="20" t="s">
        <v>419</v>
      </c>
      <c r="F162" s="17" t="s">
        <v>420</v>
      </c>
      <c r="G162" s="19">
        <v>1</v>
      </c>
      <c r="H162" s="17" t="s">
        <v>313</v>
      </c>
      <c r="I162" s="17" t="s">
        <v>314</v>
      </c>
    </row>
    <row r="163" spans="1:9" x14ac:dyDescent="0.25">
      <c r="A163" s="19"/>
      <c r="D163" s="19"/>
      <c r="G163" s="19">
        <v>2</v>
      </c>
      <c r="H163" s="17" t="s">
        <v>365</v>
      </c>
      <c r="I163" s="17" t="s">
        <v>421</v>
      </c>
    </row>
    <row r="164" spans="1:9" x14ac:dyDescent="0.25">
      <c r="A164" s="19"/>
      <c r="D164" s="19"/>
      <c r="G164" s="19">
        <v>3</v>
      </c>
      <c r="H164" s="17" t="s">
        <v>422</v>
      </c>
      <c r="I164" s="17" t="s">
        <v>423</v>
      </c>
    </row>
    <row r="165" spans="1:9" x14ac:dyDescent="0.25">
      <c r="A165" s="21"/>
      <c r="B165" s="22"/>
      <c r="C165" s="22"/>
      <c r="D165" s="21"/>
      <c r="E165" s="22"/>
      <c r="F165" s="22"/>
      <c r="G165" s="21">
        <v>4</v>
      </c>
      <c r="H165" s="22" t="s">
        <v>424</v>
      </c>
      <c r="I165" s="22" t="s">
        <v>425</v>
      </c>
    </row>
    <row r="166" spans="1:9" x14ac:dyDescent="0.25">
      <c r="A166" s="19">
        <v>5</v>
      </c>
      <c r="B166" s="323" t="s">
        <v>426</v>
      </c>
      <c r="C166" s="323" t="s">
        <v>427</v>
      </c>
      <c r="D166" s="19">
        <v>1</v>
      </c>
      <c r="E166" s="17" t="s">
        <v>428</v>
      </c>
      <c r="F166" s="17" t="s">
        <v>429</v>
      </c>
      <c r="G166" s="19">
        <v>1</v>
      </c>
      <c r="H166" s="17" t="s">
        <v>430</v>
      </c>
      <c r="I166" s="17" t="s">
        <v>431</v>
      </c>
    </row>
    <row r="167" spans="1:9" x14ac:dyDescent="0.25">
      <c r="A167" s="19"/>
      <c r="B167" s="324"/>
      <c r="C167" s="324"/>
      <c r="D167" s="19"/>
      <c r="G167" s="19">
        <v>2</v>
      </c>
      <c r="H167" s="17" t="s">
        <v>432</v>
      </c>
      <c r="I167" s="17" t="s">
        <v>433</v>
      </c>
    </row>
    <row r="168" spans="1:9" x14ac:dyDescent="0.25">
      <c r="A168" s="19"/>
      <c r="D168" s="19"/>
      <c r="G168" s="19">
        <v>3</v>
      </c>
      <c r="H168" s="17" t="s">
        <v>434</v>
      </c>
      <c r="I168" s="17" t="s">
        <v>435</v>
      </c>
    </row>
    <row r="169" spans="1:9" x14ac:dyDescent="0.25">
      <c r="A169" s="21"/>
      <c r="B169" s="22"/>
      <c r="C169" s="22"/>
      <c r="D169" s="21"/>
      <c r="E169" s="22"/>
      <c r="F169" s="22"/>
      <c r="G169" s="21">
        <v>4</v>
      </c>
      <c r="H169" s="22" t="s">
        <v>436</v>
      </c>
      <c r="I169" s="22" t="s">
        <v>437</v>
      </c>
    </row>
    <row r="170" spans="1:9" x14ac:dyDescent="0.25">
      <c r="A170" s="19">
        <v>6</v>
      </c>
      <c r="B170" s="17" t="s">
        <v>438</v>
      </c>
      <c r="C170" s="17" t="s">
        <v>439</v>
      </c>
      <c r="D170" s="19">
        <v>1</v>
      </c>
      <c r="E170" s="17" t="s">
        <v>440</v>
      </c>
      <c r="F170" s="17" t="s">
        <v>441</v>
      </c>
      <c r="G170" s="19">
        <v>1</v>
      </c>
      <c r="H170" s="17" t="s">
        <v>442</v>
      </c>
      <c r="I170" s="17" t="s">
        <v>442</v>
      </c>
    </row>
    <row r="171" spans="1:9" x14ac:dyDescent="0.25">
      <c r="A171" s="19"/>
      <c r="D171" s="19"/>
      <c r="G171" s="19">
        <v>2</v>
      </c>
      <c r="H171" s="17" t="s">
        <v>443</v>
      </c>
      <c r="I171" s="17" t="s">
        <v>444</v>
      </c>
    </row>
    <row r="172" spans="1:9" x14ac:dyDescent="0.25">
      <c r="A172" s="19"/>
      <c r="D172" s="19"/>
      <c r="G172" s="19">
        <v>3</v>
      </c>
      <c r="H172" s="17" t="s">
        <v>445</v>
      </c>
      <c r="I172" s="17" t="s">
        <v>446</v>
      </c>
    </row>
    <row r="173" spans="1:9" x14ac:dyDescent="0.25">
      <c r="A173" s="19"/>
      <c r="D173" s="19"/>
      <c r="G173" s="19">
        <v>4</v>
      </c>
      <c r="H173" s="17" t="s">
        <v>447</v>
      </c>
      <c r="I173" s="17" t="s">
        <v>448</v>
      </c>
    </row>
    <row r="174" spans="1:9" x14ac:dyDescent="0.25">
      <c r="A174" s="19"/>
      <c r="D174" s="19"/>
      <c r="G174" s="19">
        <v>5</v>
      </c>
      <c r="H174" s="17" t="s">
        <v>449</v>
      </c>
      <c r="I174" s="17" t="s">
        <v>450</v>
      </c>
    </row>
    <row r="175" spans="1:9" x14ac:dyDescent="0.25">
      <c r="A175" s="19"/>
      <c r="D175" s="19"/>
      <c r="G175" s="19">
        <v>6</v>
      </c>
      <c r="H175" s="17" t="s">
        <v>451</v>
      </c>
      <c r="I175" s="17" t="s">
        <v>452</v>
      </c>
    </row>
    <row r="176" spans="1:9" x14ac:dyDescent="0.25">
      <c r="A176" s="19"/>
      <c r="D176" s="19">
        <v>2</v>
      </c>
      <c r="E176" s="17" t="s">
        <v>453</v>
      </c>
      <c r="F176" s="17" t="s">
        <v>105</v>
      </c>
      <c r="G176" s="19">
        <v>1</v>
      </c>
      <c r="H176" s="17" t="s">
        <v>454</v>
      </c>
      <c r="I176" s="17" t="s">
        <v>455</v>
      </c>
    </row>
    <row r="177" spans="1:9" x14ac:dyDescent="0.25">
      <c r="A177" s="19"/>
      <c r="D177" s="19">
        <v>3</v>
      </c>
      <c r="E177" s="17" t="s">
        <v>456</v>
      </c>
      <c r="F177" s="17" t="s">
        <v>457</v>
      </c>
      <c r="G177" s="19">
        <v>1</v>
      </c>
      <c r="H177" s="17" t="s">
        <v>458</v>
      </c>
      <c r="I177" s="17" t="s">
        <v>459</v>
      </c>
    </row>
    <row r="178" spans="1:9" x14ac:dyDescent="0.25">
      <c r="A178" s="19"/>
      <c r="D178" s="19"/>
      <c r="G178" s="19">
        <v>2</v>
      </c>
      <c r="H178" s="17" t="s">
        <v>460</v>
      </c>
      <c r="I178" s="17" t="s">
        <v>461</v>
      </c>
    </row>
    <row r="179" spans="1:9" x14ac:dyDescent="0.25">
      <c r="A179" s="19"/>
      <c r="D179" s="19"/>
      <c r="G179" s="19">
        <v>3</v>
      </c>
      <c r="H179" s="17" t="s">
        <v>462</v>
      </c>
      <c r="I179" s="17" t="s">
        <v>463</v>
      </c>
    </row>
    <row r="180" spans="1:9" x14ac:dyDescent="0.25">
      <c r="A180" s="19"/>
      <c r="D180" s="19"/>
      <c r="G180" s="19">
        <v>4</v>
      </c>
      <c r="H180" s="17" t="s">
        <v>464</v>
      </c>
      <c r="I180" s="17" t="s">
        <v>465</v>
      </c>
    </row>
    <row r="181" spans="1:9" x14ac:dyDescent="0.25">
      <c r="A181" s="19"/>
      <c r="D181" s="19"/>
      <c r="G181" s="19">
        <v>5</v>
      </c>
      <c r="H181" s="20" t="s">
        <v>466</v>
      </c>
      <c r="I181" s="17" t="s">
        <v>467</v>
      </c>
    </row>
    <row r="182" spans="1:9" x14ac:dyDescent="0.25">
      <c r="A182" s="19"/>
      <c r="D182" s="19"/>
      <c r="G182" s="19">
        <v>6</v>
      </c>
      <c r="H182" s="17" t="s">
        <v>468</v>
      </c>
      <c r="I182" s="17" t="s">
        <v>469</v>
      </c>
    </row>
    <row r="183" spans="1:9" x14ac:dyDescent="0.25">
      <c r="A183" s="19"/>
      <c r="D183" s="19"/>
      <c r="G183" s="19">
        <v>7</v>
      </c>
      <c r="H183" s="17" t="s">
        <v>470</v>
      </c>
      <c r="I183" s="17" t="s">
        <v>471</v>
      </c>
    </row>
    <row r="184" spans="1:9" x14ac:dyDescent="0.25">
      <c r="A184" s="19"/>
      <c r="D184" s="19"/>
      <c r="G184" s="19">
        <v>8</v>
      </c>
      <c r="H184" s="17" t="s">
        <v>472</v>
      </c>
      <c r="I184" s="17" t="s">
        <v>473</v>
      </c>
    </row>
    <row r="185" spans="1:9" x14ac:dyDescent="0.25">
      <c r="A185" s="19"/>
      <c r="D185" s="19"/>
      <c r="G185" s="19">
        <v>9</v>
      </c>
      <c r="H185" s="17" t="s">
        <v>474</v>
      </c>
      <c r="I185" s="17" t="s">
        <v>475</v>
      </c>
    </row>
    <row r="186" spans="1:9" x14ac:dyDescent="0.25">
      <c r="A186" s="19"/>
      <c r="D186" s="19">
        <v>4</v>
      </c>
      <c r="E186" s="17" t="s">
        <v>476</v>
      </c>
      <c r="F186" s="17" t="s">
        <v>477</v>
      </c>
      <c r="G186" s="19">
        <v>1</v>
      </c>
      <c r="H186" s="17" t="s">
        <v>365</v>
      </c>
      <c r="I186" s="17" t="s">
        <v>478</v>
      </c>
    </row>
    <row r="187" spans="1:9" x14ac:dyDescent="0.25">
      <c r="A187" s="19"/>
      <c r="D187" s="19"/>
      <c r="G187" s="19">
        <v>2</v>
      </c>
      <c r="H187" s="17" t="s">
        <v>479</v>
      </c>
      <c r="I187" s="17" t="s">
        <v>480</v>
      </c>
    </row>
    <row r="188" spans="1:9" x14ac:dyDescent="0.25">
      <c r="A188" s="19"/>
      <c r="D188" s="19"/>
      <c r="G188" s="19">
        <v>3</v>
      </c>
      <c r="H188" s="17" t="s">
        <v>481</v>
      </c>
      <c r="I188" s="17" t="s">
        <v>482</v>
      </c>
    </row>
    <row r="189" spans="1:9" x14ac:dyDescent="0.25">
      <c r="A189" s="19"/>
      <c r="D189" s="19"/>
      <c r="G189" s="19">
        <v>4</v>
      </c>
      <c r="H189" s="17" t="s">
        <v>483</v>
      </c>
      <c r="I189" s="17" t="s">
        <v>484</v>
      </c>
    </row>
    <row r="190" spans="1:9" x14ac:dyDescent="0.25">
      <c r="A190" s="19"/>
      <c r="D190" s="19"/>
      <c r="G190" s="19">
        <v>5</v>
      </c>
      <c r="H190" s="17" t="s">
        <v>485</v>
      </c>
      <c r="I190" s="17" t="s">
        <v>486</v>
      </c>
    </row>
    <row r="191" spans="1:9" x14ac:dyDescent="0.25">
      <c r="A191" s="19"/>
      <c r="D191" s="19"/>
      <c r="G191" s="19">
        <v>6</v>
      </c>
      <c r="H191" s="17" t="s">
        <v>487</v>
      </c>
      <c r="I191" s="17" t="s">
        <v>488</v>
      </c>
    </row>
    <row r="192" spans="1:9" x14ac:dyDescent="0.25">
      <c r="A192" s="19"/>
      <c r="D192" s="19"/>
      <c r="G192" s="19">
        <v>7</v>
      </c>
      <c r="H192" s="17" t="s">
        <v>89</v>
      </c>
      <c r="I192" s="17" t="s">
        <v>90</v>
      </c>
    </row>
    <row r="193" spans="1:9" x14ac:dyDescent="0.25">
      <c r="A193" s="19"/>
      <c r="D193" s="19"/>
      <c r="G193" s="19">
        <v>8</v>
      </c>
      <c r="H193" s="20" t="s">
        <v>489</v>
      </c>
      <c r="I193" s="17" t="s">
        <v>420</v>
      </c>
    </row>
    <row r="194" spans="1:9" x14ac:dyDescent="0.25">
      <c r="A194" s="19"/>
      <c r="D194" s="19">
        <v>5</v>
      </c>
      <c r="E194" s="17" t="s">
        <v>490</v>
      </c>
      <c r="F194" s="17" t="s">
        <v>340</v>
      </c>
      <c r="G194" s="19">
        <v>1</v>
      </c>
      <c r="H194" s="17" t="s">
        <v>491</v>
      </c>
      <c r="I194" s="17" t="s">
        <v>492</v>
      </c>
    </row>
    <row r="195" spans="1:9" x14ac:dyDescent="0.25">
      <c r="A195" s="19"/>
      <c r="D195" s="19">
        <v>6</v>
      </c>
      <c r="E195" s="17" t="s">
        <v>493</v>
      </c>
      <c r="F195" s="17" t="s">
        <v>494</v>
      </c>
      <c r="G195" s="19">
        <v>1</v>
      </c>
      <c r="H195" s="17" t="s">
        <v>495</v>
      </c>
      <c r="I195" s="17" t="s">
        <v>496</v>
      </c>
    </row>
    <row r="196" spans="1:9" x14ac:dyDescent="0.25">
      <c r="A196" s="19"/>
      <c r="D196" s="19"/>
      <c r="G196" s="19">
        <v>2</v>
      </c>
      <c r="H196" s="17" t="s">
        <v>497</v>
      </c>
      <c r="I196" s="17" t="s">
        <v>498</v>
      </c>
    </row>
    <row r="197" spans="1:9" x14ac:dyDescent="0.25">
      <c r="A197" s="19"/>
      <c r="D197" s="19"/>
      <c r="G197" s="19">
        <v>3</v>
      </c>
      <c r="H197" s="17" t="s">
        <v>499</v>
      </c>
      <c r="I197" s="17" t="s">
        <v>500</v>
      </c>
    </row>
    <row r="198" spans="1:9" x14ac:dyDescent="0.25">
      <c r="A198" s="21"/>
      <c r="B198" s="22"/>
      <c r="C198" s="22"/>
      <c r="D198" s="21">
        <v>7</v>
      </c>
      <c r="E198" s="22" t="s">
        <v>501</v>
      </c>
      <c r="F198" s="22" t="s">
        <v>502</v>
      </c>
      <c r="G198" s="21">
        <v>1</v>
      </c>
      <c r="H198" s="22" t="s">
        <v>503</v>
      </c>
      <c r="I198" s="22" t="s">
        <v>504</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B67" sqref="B67"/>
    </sheetView>
  </sheetViews>
  <sheetFormatPr defaultColWidth="9.140625" defaultRowHeight="12.75" x14ac:dyDescent="0.2"/>
  <cols>
    <col min="1" max="1" width="7.42578125" style="26" bestFit="1" customWidth="1"/>
    <col min="2" max="2" width="60.42578125" style="26" bestFit="1" customWidth="1"/>
    <col min="3" max="3" width="69.7109375" style="26" bestFit="1" customWidth="1"/>
    <col min="4" max="6" width="9.140625" style="1" customWidth="1"/>
    <col min="7" max="16384" width="9.140625" style="1"/>
  </cols>
  <sheetData>
    <row r="1" spans="1:9" ht="15" x14ac:dyDescent="0.25">
      <c r="A1" s="23" t="s">
        <v>505</v>
      </c>
      <c r="B1" s="23" t="s">
        <v>46</v>
      </c>
      <c r="C1" s="23" t="s">
        <v>506</v>
      </c>
      <c r="I1" s="18"/>
    </row>
    <row r="2" spans="1:9" ht="12.75" customHeight="1" x14ac:dyDescent="0.25">
      <c r="A2" s="24">
        <v>1</v>
      </c>
      <c r="B2" s="25" t="s">
        <v>507</v>
      </c>
      <c r="C2" s="25" t="s">
        <v>508</v>
      </c>
    </row>
    <row r="3" spans="1:9" ht="12.75" customHeight="1" x14ac:dyDescent="0.25">
      <c r="A3" s="24">
        <v>2</v>
      </c>
      <c r="B3" s="25" t="s">
        <v>509</v>
      </c>
      <c r="C3" s="25" t="s">
        <v>510</v>
      </c>
    </row>
    <row r="4" spans="1:9" ht="12.75" customHeight="1" x14ac:dyDescent="0.25">
      <c r="A4" s="24">
        <v>3</v>
      </c>
      <c r="B4" s="25" t="s">
        <v>511</v>
      </c>
      <c r="C4" s="25" t="s">
        <v>512</v>
      </c>
    </row>
    <row r="5" spans="1:9" ht="12.75" customHeight="1" x14ac:dyDescent="0.25">
      <c r="A5" s="24">
        <v>4</v>
      </c>
      <c r="B5" s="25" t="s">
        <v>513</v>
      </c>
      <c r="C5" s="25" t="s">
        <v>514</v>
      </c>
    </row>
    <row r="6" spans="1:9" ht="12.75" customHeight="1" x14ac:dyDescent="0.25">
      <c r="A6" s="24">
        <v>5</v>
      </c>
      <c r="B6" s="25" t="s">
        <v>515</v>
      </c>
      <c r="C6" s="25" t="s">
        <v>516</v>
      </c>
    </row>
    <row r="7" spans="1:9" ht="12.75" customHeight="1" x14ac:dyDescent="0.25">
      <c r="A7" s="24">
        <v>6</v>
      </c>
      <c r="B7" s="25" t="s">
        <v>517</v>
      </c>
      <c r="C7" s="25" t="s">
        <v>518</v>
      </c>
    </row>
    <row r="8" spans="1:9" ht="12.75" customHeight="1" x14ac:dyDescent="0.25">
      <c r="A8" s="24">
        <v>7</v>
      </c>
      <c r="B8" s="25" t="s">
        <v>519</v>
      </c>
      <c r="C8" s="25" t="s">
        <v>520</v>
      </c>
    </row>
    <row r="9" spans="1:9" ht="12.75" customHeight="1" x14ac:dyDescent="0.25">
      <c r="A9" s="24">
        <v>8</v>
      </c>
      <c r="B9" s="25" t="s">
        <v>521</v>
      </c>
      <c r="C9" s="25" t="s">
        <v>522</v>
      </c>
    </row>
    <row r="10" spans="1:9" ht="12.75" customHeight="1" x14ac:dyDescent="0.25">
      <c r="A10" s="24">
        <v>9</v>
      </c>
      <c r="B10" s="25" t="s">
        <v>523</v>
      </c>
      <c r="C10" s="25" t="s">
        <v>524</v>
      </c>
    </row>
    <row r="11" spans="1:9" ht="12.75" customHeight="1" x14ac:dyDescent="0.25">
      <c r="A11" s="24">
        <v>10</v>
      </c>
      <c r="B11" s="25" t="s">
        <v>525</v>
      </c>
      <c r="C11" s="25" t="s">
        <v>526</v>
      </c>
    </row>
    <row r="12" spans="1:9" ht="12.75" customHeight="1" x14ac:dyDescent="0.25">
      <c r="A12" s="24">
        <v>11</v>
      </c>
      <c r="B12" s="25" t="s">
        <v>527</v>
      </c>
      <c r="C12" s="25" t="s">
        <v>528</v>
      </c>
    </row>
    <row r="13" spans="1:9" ht="12.75" customHeight="1" x14ac:dyDescent="0.25">
      <c r="A13" s="24">
        <v>12</v>
      </c>
      <c r="B13" s="25" t="s">
        <v>529</v>
      </c>
      <c r="C13" s="25" t="s">
        <v>530</v>
      </c>
    </row>
    <row r="14" spans="1:9" ht="12.75" customHeight="1" x14ac:dyDescent="0.25">
      <c r="A14" s="24">
        <v>13</v>
      </c>
      <c r="B14" s="25" t="s">
        <v>531</v>
      </c>
      <c r="C14" s="25" t="s">
        <v>532</v>
      </c>
    </row>
    <row r="15" spans="1:9" ht="12.75" customHeight="1" x14ac:dyDescent="0.25">
      <c r="A15" s="24">
        <v>14</v>
      </c>
      <c r="B15" s="25" t="s">
        <v>533</v>
      </c>
      <c r="C15" s="25" t="s">
        <v>534</v>
      </c>
    </row>
    <row r="16" spans="1:9" ht="12.75" customHeight="1" x14ac:dyDescent="0.25">
      <c r="A16" s="24">
        <v>15</v>
      </c>
      <c r="B16" s="25" t="s">
        <v>535</v>
      </c>
      <c r="C16" s="25" t="s">
        <v>536</v>
      </c>
    </row>
    <row r="17" spans="1:3" ht="12.75" customHeight="1" x14ac:dyDescent="0.25">
      <c r="A17" s="24">
        <v>16</v>
      </c>
      <c r="B17" s="25" t="s">
        <v>537</v>
      </c>
      <c r="C17" s="25" t="s">
        <v>538</v>
      </c>
    </row>
    <row r="18" spans="1:3" ht="12.75" customHeight="1" x14ac:dyDescent="0.25">
      <c r="A18" s="24">
        <v>17</v>
      </c>
      <c r="B18" s="25" t="s">
        <v>539</v>
      </c>
      <c r="C18" s="25" t="s">
        <v>540</v>
      </c>
    </row>
    <row r="19" spans="1:3" ht="12.75" customHeight="1" x14ac:dyDescent="0.25">
      <c r="A19" s="24">
        <v>18</v>
      </c>
      <c r="B19" s="25" t="s">
        <v>541</v>
      </c>
      <c r="C19" s="25" t="s">
        <v>542</v>
      </c>
    </row>
    <row r="20" spans="1:3" ht="12.75" customHeight="1" x14ac:dyDescent="0.25">
      <c r="A20" s="24">
        <v>19</v>
      </c>
      <c r="B20" s="25" t="s">
        <v>543</v>
      </c>
      <c r="C20" s="25" t="s">
        <v>544</v>
      </c>
    </row>
    <row r="21" spans="1:3" ht="12.75" customHeight="1" x14ac:dyDescent="0.25">
      <c r="A21" s="24">
        <v>20</v>
      </c>
      <c r="B21" s="25" t="s">
        <v>545</v>
      </c>
      <c r="C21" s="25" t="s">
        <v>546</v>
      </c>
    </row>
    <row r="22" spans="1:3" ht="12.75" customHeight="1" x14ac:dyDescent="0.25">
      <c r="A22" s="24">
        <v>21</v>
      </c>
      <c r="B22" s="25" t="s">
        <v>547</v>
      </c>
      <c r="C22" s="25" t="s">
        <v>548</v>
      </c>
    </row>
    <row r="23" spans="1:3" ht="12.75" customHeight="1" x14ac:dyDescent="0.25">
      <c r="A23" s="24">
        <v>22</v>
      </c>
      <c r="B23" s="25" t="s">
        <v>549</v>
      </c>
      <c r="C23" s="25" t="s">
        <v>550</v>
      </c>
    </row>
    <row r="24" spans="1:3" ht="12.75" customHeight="1" x14ac:dyDescent="0.25">
      <c r="A24" s="24">
        <v>23</v>
      </c>
      <c r="B24" s="25" t="s">
        <v>551</v>
      </c>
      <c r="C24" s="25" t="s">
        <v>552</v>
      </c>
    </row>
    <row r="25" spans="1:3" ht="12.75" customHeight="1" x14ac:dyDescent="0.25">
      <c r="A25" s="24">
        <v>24</v>
      </c>
      <c r="B25" s="25" t="s">
        <v>553</v>
      </c>
      <c r="C25" s="25" t="s">
        <v>554</v>
      </c>
    </row>
    <row r="26" spans="1:3" ht="12.75" customHeight="1" x14ac:dyDescent="0.25">
      <c r="A26" s="24">
        <v>25</v>
      </c>
      <c r="B26" s="25" t="s">
        <v>555</v>
      </c>
      <c r="C26" s="25" t="s">
        <v>556</v>
      </c>
    </row>
    <row r="27" spans="1:3" ht="12.75" customHeight="1" x14ac:dyDescent="0.25">
      <c r="A27" s="24">
        <v>26</v>
      </c>
      <c r="B27" s="25" t="s">
        <v>557</v>
      </c>
      <c r="C27" s="25" t="s">
        <v>558</v>
      </c>
    </row>
    <row r="28" spans="1:3" ht="12.75" customHeight="1" x14ac:dyDescent="0.25">
      <c r="A28" s="24">
        <v>27</v>
      </c>
      <c r="B28" s="25" t="s">
        <v>559</v>
      </c>
      <c r="C28" s="25" t="s">
        <v>560</v>
      </c>
    </row>
    <row r="29" spans="1:3" ht="12.75" customHeight="1" x14ac:dyDescent="0.25">
      <c r="A29" s="24">
        <v>28</v>
      </c>
      <c r="B29" s="25" t="s">
        <v>561</v>
      </c>
      <c r="C29" s="25" t="s">
        <v>562</v>
      </c>
    </row>
    <row r="30" spans="1:3" ht="12.75" customHeight="1" x14ac:dyDescent="0.25">
      <c r="A30" s="24">
        <v>29</v>
      </c>
      <c r="B30" s="25" t="s">
        <v>563</v>
      </c>
      <c r="C30" s="25" t="s">
        <v>564</v>
      </c>
    </row>
    <row r="31" spans="1:3" ht="12.75" customHeight="1" x14ac:dyDescent="0.25">
      <c r="A31" s="24">
        <v>30</v>
      </c>
      <c r="B31" s="25" t="s">
        <v>565</v>
      </c>
      <c r="C31" s="25" t="s">
        <v>566</v>
      </c>
    </row>
    <row r="32" spans="1:3" ht="12.75" customHeight="1" x14ac:dyDescent="0.25">
      <c r="A32" s="24">
        <v>31</v>
      </c>
      <c r="B32" s="25" t="s">
        <v>567</v>
      </c>
      <c r="C32" s="25" t="s">
        <v>568</v>
      </c>
    </row>
    <row r="33" spans="1:3" ht="12.75" customHeight="1" x14ac:dyDescent="0.25">
      <c r="A33" s="24">
        <v>32</v>
      </c>
      <c r="B33" s="25" t="s">
        <v>569</v>
      </c>
      <c r="C33" s="25" t="s">
        <v>570</v>
      </c>
    </row>
    <row r="34" spans="1:3" ht="12.75" customHeight="1" x14ac:dyDescent="0.25">
      <c r="A34" s="24">
        <v>33</v>
      </c>
      <c r="B34" s="25" t="s">
        <v>571</v>
      </c>
      <c r="C34" s="25" t="s">
        <v>572</v>
      </c>
    </row>
    <row r="35" spans="1:3" ht="12.75" customHeight="1" x14ac:dyDescent="0.25">
      <c r="A35" s="24">
        <v>34</v>
      </c>
      <c r="B35" s="25" t="s">
        <v>573</v>
      </c>
      <c r="C35" s="25" t="s">
        <v>574</v>
      </c>
    </row>
    <row r="36" spans="1:3" ht="12.75" customHeight="1" x14ac:dyDescent="0.25">
      <c r="A36" s="24">
        <v>35</v>
      </c>
      <c r="B36" s="25" t="s">
        <v>575</v>
      </c>
      <c r="C36" s="25" t="s">
        <v>576</v>
      </c>
    </row>
    <row r="37" spans="1:3" ht="12.75" customHeight="1" x14ac:dyDescent="0.25">
      <c r="A37" s="24">
        <v>36</v>
      </c>
      <c r="B37" s="25" t="s">
        <v>577</v>
      </c>
      <c r="C37" s="25" t="s">
        <v>578</v>
      </c>
    </row>
    <row r="38" spans="1:3" ht="12.75" customHeight="1" x14ac:dyDescent="0.25">
      <c r="A38" s="24">
        <v>37</v>
      </c>
      <c r="B38" s="25" t="s">
        <v>579</v>
      </c>
      <c r="C38" s="25" t="s">
        <v>580</v>
      </c>
    </row>
    <row r="39" spans="1:3" ht="12.75" customHeight="1" x14ac:dyDescent="0.25">
      <c r="A39" s="24">
        <v>38</v>
      </c>
      <c r="B39" s="25" t="s">
        <v>581</v>
      </c>
      <c r="C39" s="25" t="s">
        <v>582</v>
      </c>
    </row>
    <row r="40" spans="1:3" ht="12.75" customHeight="1" x14ac:dyDescent="0.25">
      <c r="A40" s="24">
        <v>39</v>
      </c>
      <c r="B40" s="25" t="s">
        <v>583</v>
      </c>
      <c r="C40" s="25" t="s">
        <v>584</v>
      </c>
    </row>
    <row r="41" spans="1:3" ht="12.75" customHeight="1" x14ac:dyDescent="0.25">
      <c r="A41" s="24">
        <v>40</v>
      </c>
      <c r="B41" s="25" t="s">
        <v>585</v>
      </c>
      <c r="C41" s="25" t="s">
        <v>586</v>
      </c>
    </row>
    <row r="42" spans="1:3" ht="12.75" customHeight="1" x14ac:dyDescent="0.25">
      <c r="A42" s="24">
        <v>41</v>
      </c>
      <c r="B42" s="25" t="s">
        <v>587</v>
      </c>
      <c r="C42" s="25" t="s">
        <v>588</v>
      </c>
    </row>
    <row r="43" spans="1:3" ht="12.75" customHeight="1" x14ac:dyDescent="0.25">
      <c r="A43" s="24">
        <v>42</v>
      </c>
      <c r="B43" s="25" t="s">
        <v>589</v>
      </c>
      <c r="C43" s="25" t="s">
        <v>590</v>
      </c>
    </row>
    <row r="44" spans="1:3" ht="12.75" customHeight="1" x14ac:dyDescent="0.25">
      <c r="A44" s="24">
        <v>43</v>
      </c>
      <c r="B44" s="25" t="s">
        <v>591</v>
      </c>
      <c r="C44" s="25" t="s">
        <v>592</v>
      </c>
    </row>
    <row r="45" spans="1:3" ht="12.75" customHeight="1" x14ac:dyDescent="0.25">
      <c r="A45" s="24">
        <v>44</v>
      </c>
      <c r="B45" s="25" t="s">
        <v>593</v>
      </c>
      <c r="C45" s="25" t="s">
        <v>594</v>
      </c>
    </row>
    <row r="46" spans="1:3" ht="12.75" customHeight="1" x14ac:dyDescent="0.25">
      <c r="A46" s="24">
        <v>45</v>
      </c>
      <c r="B46" s="25" t="s">
        <v>595</v>
      </c>
      <c r="C46" s="25" t="s">
        <v>596</v>
      </c>
    </row>
    <row r="47" spans="1:3" ht="12.75" customHeight="1" x14ac:dyDescent="0.25">
      <c r="A47" s="24">
        <v>46</v>
      </c>
      <c r="B47" s="25" t="s">
        <v>597</v>
      </c>
      <c r="C47" s="25" t="s">
        <v>598</v>
      </c>
    </row>
    <row r="48" spans="1:3" ht="12.75" customHeight="1" x14ac:dyDescent="0.25">
      <c r="A48" s="24">
        <v>47</v>
      </c>
      <c r="B48" s="25" t="s">
        <v>599</v>
      </c>
      <c r="C48" s="25" t="s">
        <v>600</v>
      </c>
    </row>
    <row r="49" spans="1:3" ht="12.75" customHeight="1" x14ac:dyDescent="0.25">
      <c r="A49" s="24">
        <v>48</v>
      </c>
      <c r="B49" s="25" t="s">
        <v>601</v>
      </c>
      <c r="C49" s="25" t="s">
        <v>602</v>
      </c>
    </row>
    <row r="50" spans="1:3" ht="12.75" customHeight="1" x14ac:dyDescent="0.25">
      <c r="A50" s="24">
        <v>49</v>
      </c>
      <c r="B50" s="25" t="s">
        <v>603</v>
      </c>
      <c r="C50" s="25" t="s">
        <v>604</v>
      </c>
    </row>
    <row r="51" spans="1:3" ht="12.75" customHeight="1" x14ac:dyDescent="0.25">
      <c r="A51" s="24">
        <v>50</v>
      </c>
      <c r="B51" s="25" t="s">
        <v>605</v>
      </c>
      <c r="C51" s="25" t="s">
        <v>606</v>
      </c>
    </row>
    <row r="52" spans="1:3" ht="12.75" customHeight="1" x14ac:dyDescent="0.25">
      <c r="A52" s="24">
        <v>51</v>
      </c>
      <c r="B52" s="25" t="s">
        <v>607</v>
      </c>
      <c r="C52" s="25" t="s">
        <v>608</v>
      </c>
    </row>
    <row r="53" spans="1:3" ht="12.75" customHeight="1" x14ac:dyDescent="0.25">
      <c r="A53" s="24">
        <v>52</v>
      </c>
      <c r="B53" s="25" t="s">
        <v>609</v>
      </c>
      <c r="C53" s="25" t="s">
        <v>610</v>
      </c>
    </row>
    <row r="54" spans="1:3" ht="12.75" customHeight="1" x14ac:dyDescent="0.25">
      <c r="A54" s="24">
        <v>53</v>
      </c>
      <c r="B54" s="25" t="s">
        <v>611</v>
      </c>
      <c r="C54" s="25" t="s">
        <v>612</v>
      </c>
    </row>
    <row r="55" spans="1:3" ht="12.75" customHeight="1" x14ac:dyDescent="0.25">
      <c r="A55" s="24">
        <v>54</v>
      </c>
      <c r="B55" s="25" t="s">
        <v>613</v>
      </c>
      <c r="C55" s="25" t="s">
        <v>614</v>
      </c>
    </row>
    <row r="56" spans="1:3" ht="12.75" customHeight="1" x14ac:dyDescent="0.25">
      <c r="A56" s="24">
        <v>55</v>
      </c>
      <c r="B56" s="25" t="s">
        <v>615</v>
      </c>
      <c r="C56" s="25" t="s">
        <v>616</v>
      </c>
    </row>
    <row r="57" spans="1:3" ht="12.75" customHeight="1" x14ac:dyDescent="0.25">
      <c r="A57" s="24">
        <v>56</v>
      </c>
      <c r="B57" s="25" t="s">
        <v>617</v>
      </c>
      <c r="C57" s="25" t="s">
        <v>618</v>
      </c>
    </row>
    <row r="58" spans="1:3" ht="12.75" customHeight="1" x14ac:dyDescent="0.25">
      <c r="A58" s="24">
        <v>57</v>
      </c>
      <c r="B58" s="25" t="s">
        <v>619</v>
      </c>
      <c r="C58" s="25" t="s">
        <v>620</v>
      </c>
    </row>
    <row r="59" spans="1:3" ht="12.75" customHeight="1" x14ac:dyDescent="0.25">
      <c r="A59" s="24">
        <v>58</v>
      </c>
      <c r="B59" s="25" t="s">
        <v>621</v>
      </c>
      <c r="C59" s="25" t="s">
        <v>622</v>
      </c>
    </row>
    <row r="60" spans="1:3" ht="12.75" customHeight="1" x14ac:dyDescent="0.25">
      <c r="A60" s="24">
        <v>59</v>
      </c>
      <c r="B60" s="25" t="s">
        <v>623</v>
      </c>
      <c r="C60" s="25" t="s">
        <v>624</v>
      </c>
    </row>
    <row r="61" spans="1:3" ht="12.75" customHeight="1" x14ac:dyDescent="0.25">
      <c r="A61" s="24">
        <v>60</v>
      </c>
      <c r="B61" s="25" t="s">
        <v>625</v>
      </c>
      <c r="C61" s="25" t="s">
        <v>626</v>
      </c>
    </row>
    <row r="62" spans="1:3" ht="12.75" customHeight="1" x14ac:dyDescent="0.25">
      <c r="A62" s="24">
        <v>61</v>
      </c>
      <c r="B62" s="25" t="s">
        <v>627</v>
      </c>
      <c r="C62" s="25" t="s">
        <v>628</v>
      </c>
    </row>
    <row r="63" spans="1:3" ht="12.75" customHeight="1" x14ac:dyDescent="0.25">
      <c r="A63" s="24">
        <v>62</v>
      </c>
      <c r="B63" s="25" t="s">
        <v>629</v>
      </c>
      <c r="C63" s="25" t="s">
        <v>630</v>
      </c>
    </row>
    <row r="64" spans="1:3" ht="12.75" customHeight="1" x14ac:dyDescent="0.25">
      <c r="A64" s="24">
        <v>63</v>
      </c>
      <c r="B64" s="25" t="s">
        <v>631</v>
      </c>
      <c r="C64" s="25" t="s">
        <v>632</v>
      </c>
    </row>
    <row r="65" spans="1:3" ht="12.75" customHeight="1" x14ac:dyDescent="0.25">
      <c r="A65" s="24">
        <v>64</v>
      </c>
      <c r="B65" s="25" t="s">
        <v>633</v>
      </c>
      <c r="C65" s="25" t="s">
        <v>634</v>
      </c>
    </row>
    <row r="66" spans="1:3" ht="12.75" customHeight="1" x14ac:dyDescent="0.25">
      <c r="A66" s="24">
        <v>65</v>
      </c>
      <c r="B66" s="25" t="s">
        <v>635</v>
      </c>
      <c r="C66" s="25" t="s">
        <v>636</v>
      </c>
    </row>
    <row r="67" spans="1:3" ht="12.75" customHeight="1" x14ac:dyDescent="0.25">
      <c r="A67" s="24">
        <v>66</v>
      </c>
      <c r="B67" s="25" t="s">
        <v>637</v>
      </c>
      <c r="C67" s="25" t="s">
        <v>638</v>
      </c>
    </row>
    <row r="68" spans="1:3" ht="12.75" customHeight="1" x14ac:dyDescent="0.25">
      <c r="A68" s="24">
        <v>67</v>
      </c>
      <c r="B68" s="25" t="s">
        <v>639</v>
      </c>
      <c r="C68" s="25" t="s">
        <v>640</v>
      </c>
    </row>
    <row r="69" spans="1:3" ht="12.75" customHeight="1" x14ac:dyDescent="0.25">
      <c r="A69" s="24">
        <v>68</v>
      </c>
      <c r="B69" s="25" t="s">
        <v>641</v>
      </c>
      <c r="C69" s="25" t="s">
        <v>642</v>
      </c>
    </row>
    <row r="70" spans="1:3" ht="12.75" customHeight="1" x14ac:dyDescent="0.25">
      <c r="A70" s="24">
        <v>69</v>
      </c>
      <c r="B70" s="25" t="s">
        <v>643</v>
      </c>
      <c r="C70" s="25" t="s">
        <v>644</v>
      </c>
    </row>
    <row r="71" spans="1:3" ht="12.75" customHeight="1" x14ac:dyDescent="0.25">
      <c r="A71" s="24">
        <v>70</v>
      </c>
      <c r="B71" s="25" t="s">
        <v>645</v>
      </c>
      <c r="C71" s="25" t="s">
        <v>646</v>
      </c>
    </row>
    <row r="72" spans="1:3" ht="12.75" customHeight="1" x14ac:dyDescent="0.25">
      <c r="A72" s="24">
        <v>71</v>
      </c>
      <c r="B72" s="25" t="s">
        <v>647</v>
      </c>
      <c r="C72" s="25" t="s">
        <v>648</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Oprema Equipment 2024</vt:lpstr>
      <vt:lpstr>Pojasnila k obrazcu</vt:lpstr>
      <vt:lpstr>Klasifikacija - Uni-Leeds</vt:lpstr>
      <vt:lpstr>Klasifikacij MERIL</vt:lpstr>
      <vt:lpstr>'Klasifikacija - Uni-Leeds'!Print_Area</vt:lpstr>
      <vt:lpstr>'Pojasnila k obrazcu'!Print_Area</vt:lpstr>
      <vt:lpstr>'Klasifikacija - Uni-Leeds'!Print_Titles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Malčič, Matevž</cp:lastModifiedBy>
  <dcterms:created xsi:type="dcterms:W3CDTF">2023-01-27T08:39:01Z</dcterms:created>
  <dcterms:modified xsi:type="dcterms:W3CDTF">2025-03-10T12:55:16Z</dcterms:modified>
</cp:coreProperties>
</file>