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portal.uni-lj.si/projektna/PROJEKTI  interno/PUŠ 2024-2027/"/>
    </mc:Choice>
  </mc:AlternateContent>
  <xr:revisionPtr revIDLastSave="0" documentId="13_ncr:1_{173D4B49-41EF-422A-850C-F0056B448EDF}" xr6:coauthVersionLast="47" xr6:coauthVersionMax="47" xr10:uidLastSave="{00000000-0000-0000-0000-000000000000}"/>
  <bookViews>
    <workbookView xWindow="28680" yWindow="-45" windowWidth="29040" windowHeight="17520" xr2:uid="{EBB1042C-09E0-4B89-8680-C4F35F2189C1}"/>
  </bookViews>
  <sheets>
    <sheet name="Podatki za prijavo na JR PU" sheetId="2" r:id="rId1"/>
    <sheet name="Spustni seznam" sheetId="3" r:id="rId2"/>
    <sheet name="Vpisani 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  <c r="B60" i="1"/>
  <c r="B52" i="1"/>
  <c r="B45" i="1"/>
  <c r="B42" i="1"/>
  <c r="B15" i="1"/>
  <c r="B12" i="1" l="1"/>
</calcChain>
</file>

<file path=xl/sharedStrings.xml><?xml version="1.0" encoding="utf-8"?>
<sst xmlns="http://schemas.openxmlformats.org/spreadsheetml/2006/main" count="122" uniqueCount="87">
  <si>
    <t>Vpisani študenti v študijskem letu 2023/2024</t>
  </si>
  <si>
    <t>Pregled števila vpisanih študentov v študijskem letu 2023/2024 na dan 30. 10. 2023</t>
  </si>
  <si>
    <t>Kohezijska regija ZAHODNA Slovenija - KRZS</t>
  </si>
  <si>
    <t>Skupno število vpisanih študentov v visokošolske zavode KRZS v štud. letu 2023/2024</t>
  </si>
  <si>
    <t>Univerza v Ljubljani</t>
  </si>
  <si>
    <t>SKLOP A 
Najvišje možno št. projektov</t>
  </si>
  <si>
    <t>SKLOP A 
Predvideno št. projektov članice</t>
  </si>
  <si>
    <t xml:space="preserve">Binarnost: št. projektov v katere bodo vključeni študenti iz univerzitetnega študijskega programa oz. visokošolskega strokovnega programa  </t>
  </si>
  <si>
    <t>Interdisciplinarnost: Št. projektov v katere so vključeni študenti iz treh različnih študijskih področij</t>
  </si>
  <si>
    <t>Št. študentov iz drugega/ih javnega/ih in/ali zasebnega/ih visokošolskega/ih zavoda/ov</t>
  </si>
  <si>
    <t xml:space="preserve">Št. študentov, ki bodo na mednarodni študijski izmenjavi (Erasmus+ ali druge mednarodne izmenjave, ki jih izvaja prijavitelj) </t>
  </si>
  <si>
    <t>Št. projektov vključuje vsebine, ki so povezane z zelenim prehodom (prehod na nizkoogljično krožno gospodarstvo oz. na nizkoogljično družbo)</t>
  </si>
  <si>
    <t>SKLOP B 
Najvišje možno št. projektov</t>
  </si>
  <si>
    <t>SKLOP B 
Predvideno št. projektov članice</t>
  </si>
  <si>
    <t>Fakulteta za družbene vede</t>
  </si>
  <si>
    <t>Akademija za gledališče, radio, film in televizijo</t>
  </si>
  <si>
    <t>Fakulteta za elektrotehniko</t>
  </si>
  <si>
    <t>Teološka fakulteta</t>
  </si>
  <si>
    <t>Fakulteta za farmacijo</t>
  </si>
  <si>
    <t>Veterinarska fakulteta</t>
  </si>
  <si>
    <t>Fakulteta za računalništvo in informatiko</t>
  </si>
  <si>
    <t>Fakulteta za pomorstvo in promet</t>
  </si>
  <si>
    <t>Fakulteta za strojništvo</t>
  </si>
  <si>
    <t>Akademija za glasbo</t>
  </si>
  <si>
    <t>Medicinska fakulteta</t>
  </si>
  <si>
    <t>Akademija za likovno umetnost in oblikovanje</t>
  </si>
  <si>
    <t>Pedagoška fakulteta</t>
  </si>
  <si>
    <t>Fakulteta za socialno delo</t>
  </si>
  <si>
    <t>Zdravstvena fakulteta</t>
  </si>
  <si>
    <t>Fakulteta za gradbeništvo in geodezijo</t>
  </si>
  <si>
    <t>Fakulteta za upravo</t>
  </si>
  <si>
    <t>Fakulteta za šport</t>
  </si>
  <si>
    <t>Fakulteta za arhitekturo</t>
  </si>
  <si>
    <t>Biotehniška fakulteta</t>
  </si>
  <si>
    <t>Naravoslovnotehniška fakulteta</t>
  </si>
  <si>
    <t>Ekonomska fakulteta</t>
  </si>
  <si>
    <t>Pravna fakulteta</t>
  </si>
  <si>
    <t>Fakulteta za matematiko in fiziko</t>
  </si>
  <si>
    <t>Fakulteta za kemijo in kemijsko tehnologijo</t>
  </si>
  <si>
    <t>Filozofska fakulteta</t>
  </si>
  <si>
    <t>Univerza v Mariboru</t>
  </si>
  <si>
    <t>Fakulteta za organizacijske vede</t>
  </si>
  <si>
    <t>Fakulteta za varnostne vede</t>
  </si>
  <si>
    <t>Univerza na Primorskem</t>
  </si>
  <si>
    <t>Fakulteta za humanistične študije</t>
  </si>
  <si>
    <t>Fakulteta za management</t>
  </si>
  <si>
    <t>Fakulteta za matematiko, naravoslovje in informacijske tehnologije</t>
  </si>
  <si>
    <t>Fakulteta za turistične študije - Turistica</t>
  </si>
  <si>
    <t>Fakulteta za vede o zdravju</t>
  </si>
  <si>
    <t>Univerza v Novi Gorici</t>
  </si>
  <si>
    <t>Akademija umetnosti</t>
  </si>
  <si>
    <t>Fakulteta za humanistiko</t>
  </si>
  <si>
    <t>Fakulteta za naravoslovje</t>
  </si>
  <si>
    <t>Fakulteta za podiplomski študij</t>
  </si>
  <si>
    <t>Fakulteta za vinogradništvo in vinarstvo</t>
  </si>
  <si>
    <t>Fakulteta za znanosti o okolju</t>
  </si>
  <si>
    <t>Poslovno-tehniška fakulteta</t>
  </si>
  <si>
    <t>Nova univerza</t>
  </si>
  <si>
    <t>Evropska pravna fakulteta</t>
  </si>
  <si>
    <t>Fakulteta za državne in evropske študije</t>
  </si>
  <si>
    <t>Fakulteta za slovenske in mednarodne študije</t>
  </si>
  <si>
    <t>Samostojni visokošolski zavodi</t>
  </si>
  <si>
    <t>Akademija za vizualne umetnosti - AVA</t>
  </si>
  <si>
    <t>Alma Mater Europaea - Akademija za ples, samostojni visokošolski zavod</t>
  </si>
  <si>
    <t>Alma Mater Europaea - Fakulteta za humanistični študij Institutum Studiorum Humanitatis, Ljubljana</t>
  </si>
  <si>
    <t>B&amp;B Visoka šola za trajnostni razvoj, samostojni visokošolski zavod</t>
  </si>
  <si>
    <t>B2 Visoka šola za poslovne vede, zavod</t>
  </si>
  <si>
    <t>ERUDIO Visokošolsko središče</t>
  </si>
  <si>
    <t>Evro-sredozemska univerza</t>
  </si>
  <si>
    <t>Fakulteta za dizajn, samostojni visokošolski zavod</t>
  </si>
  <si>
    <t>Fakulteta za pravo in poslovne vede</t>
  </si>
  <si>
    <t>Fakulteta za uporabne družbene študije v Novi Gorici</t>
  </si>
  <si>
    <t>Fakulteta za zdravstvo Angele Boškin</t>
  </si>
  <si>
    <t>Gea College - Fakulteta za podjetništvo</t>
  </si>
  <si>
    <t>IAM Visoka šola za multimedije, Ljubljana</t>
  </si>
  <si>
    <t>IBS Mednarodna poslovna šola Ljubljana</t>
  </si>
  <si>
    <t>IEDC - Poslovna šola Bled, Fakulteta za podiplomski študij managementa</t>
  </si>
  <si>
    <t>Mednarodna podiplomska šola Jožefa Stefana</t>
  </si>
  <si>
    <t>MLC Fakulteta za management in pravo Ljubljana</t>
  </si>
  <si>
    <t>Podiplomska šola ZRC SAZU</t>
  </si>
  <si>
    <t>Šola za risanje in slikanje</t>
  </si>
  <si>
    <t>Visoka šola za gradbeno inženirstvo Kranj</t>
  </si>
  <si>
    <t>Visoka šola za management Bled</t>
  </si>
  <si>
    <t>Visoka šola za računovodstvo in finance, Ljubljana</t>
  </si>
  <si>
    <t>Visoka šola za transport in logistiko</t>
  </si>
  <si>
    <t>Visokošolski zavod Fizioterapevtika</t>
  </si>
  <si>
    <t>VIST - Fakulteta za aplikativne vede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</si>
</sst>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1" fillId="2" borderId="0" xfId="0" applyFont="1" applyFill="1"/>
    <xf numFmtId="0" fontId="6" fillId="2" borderId="1" xfId="0" applyFont="1" applyFill="1" applyBorder="1"/>
    <xf numFmtId="0" fontId="1" fillId="2" borderId="2" xfId="0" applyFont="1" applyFill="1" applyBorder="1"/>
    <xf numFmtId="0" fontId="0" fillId="0" borderId="3" xfId="0" applyBorder="1" applyAlignment="1">
      <alignment horizontal="left" indent="1"/>
    </xf>
    <xf numFmtId="0" fontId="0" fillId="0" borderId="4" xfId="0" applyBorder="1"/>
    <xf numFmtId="0" fontId="0" fillId="4" borderId="5" xfId="0" applyFill="1" applyBorder="1"/>
    <xf numFmtId="0" fontId="0" fillId="0" borderId="5" xfId="0" applyBorder="1"/>
    <xf numFmtId="0" fontId="0" fillId="0" borderId="3" xfId="0" applyBorder="1" applyAlignment="1">
      <alignment horizontal="left" wrapText="1" indent="1"/>
    </xf>
    <xf numFmtId="0" fontId="0" fillId="2" borderId="5" xfId="0" applyFill="1" applyBorder="1"/>
    <xf numFmtId="0" fontId="0" fillId="0" borderId="6" xfId="0" applyBorder="1" applyAlignment="1">
      <alignment horizontal="left" indent="1"/>
    </xf>
    <xf numFmtId="0" fontId="0" fillId="0" borderId="7" xfId="0" applyBorder="1"/>
    <xf numFmtId="0" fontId="0" fillId="0" borderId="8" xfId="0" applyBorder="1"/>
    <xf numFmtId="0" fontId="3" fillId="0" borderId="3" xfId="0" applyFont="1" applyBorder="1"/>
    <xf numFmtId="0" fontId="3" fillId="0" borderId="6" xfId="0" applyFont="1" applyBorder="1"/>
    <xf numFmtId="0" fontId="1" fillId="0" borderId="1" xfId="0" applyFont="1" applyBorder="1"/>
    <xf numFmtId="0" fontId="1" fillId="0" borderId="2" xfId="0" applyFont="1" applyBorder="1"/>
    <xf numFmtId="0" fontId="0" fillId="0" borderId="9" xfId="0" applyBorder="1" applyAlignment="1">
      <alignment horizontal="left" indent="1"/>
    </xf>
    <xf numFmtId="0" fontId="0" fillId="0" borderId="10" xfId="0" applyBorder="1"/>
    <xf numFmtId="0" fontId="1" fillId="2" borderId="1" xfId="0" applyFont="1" applyFill="1" applyBorder="1"/>
    <xf numFmtId="0" fontId="6" fillId="2" borderId="11" xfId="0" applyFont="1" applyFill="1" applyBorder="1"/>
    <xf numFmtId="0" fontId="1" fillId="2" borderId="12" xfId="0" applyFont="1" applyFill="1" applyBorder="1"/>
    <xf numFmtId="0" fontId="1" fillId="2" borderId="1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indent="1"/>
    </xf>
    <xf numFmtId="0" fontId="0" fillId="4" borderId="14" xfId="0" applyFill="1" applyBorder="1"/>
    <xf numFmtId="0" fontId="6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0" xfId="0" applyBorder="1"/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1" fontId="0" fillId="0" borderId="4" xfId="0" applyNumberFormat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1" fillId="2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</cellXfs>
  <cellStyles count="1">
    <cellStyle name="Navadno" xfId="0" builtinId="0"/>
  </cellStyles>
  <dxfs count="50"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4996185186315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4996185186315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49961851863155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DDCCD-553D-4B69-91A0-73B7B4F5BF8D}">
  <sheetPr>
    <pageSetUpPr fitToPage="1"/>
  </sheetPr>
  <dimension ref="B1:L28"/>
  <sheetViews>
    <sheetView tabSelected="1" zoomScaleNormal="100" workbookViewId="0">
      <selection activeCell="F27" sqref="F27"/>
    </sheetView>
  </sheetViews>
  <sheetFormatPr defaultRowHeight="15" x14ac:dyDescent="0.25"/>
  <cols>
    <col min="1" max="1" width="4.5703125" customWidth="1"/>
    <col min="2" max="2" width="45.42578125" bestFit="1" customWidth="1"/>
    <col min="3" max="3" width="11.42578125" customWidth="1"/>
    <col min="4" max="5" width="13.7109375" customWidth="1"/>
    <col min="6" max="6" width="23.28515625" customWidth="1"/>
    <col min="7" max="9" width="19.28515625" customWidth="1"/>
    <col min="10" max="10" width="22.140625" customWidth="1"/>
    <col min="11" max="11" width="16.42578125" customWidth="1"/>
    <col min="12" max="12" width="19.85546875" bestFit="1" customWidth="1"/>
  </cols>
  <sheetData>
    <row r="1" spans="2:12" ht="15.75" thickBot="1" x14ac:dyDescent="0.3"/>
    <row r="2" spans="2:12" s="32" customFormat="1" ht="120.75" thickBot="1" x14ac:dyDescent="0.3">
      <c r="B2" s="35" t="s">
        <v>4</v>
      </c>
      <c r="C2" s="36" t="s">
        <v>0</v>
      </c>
      <c r="D2" s="61" t="s">
        <v>5</v>
      </c>
      <c r="E2" s="57" t="s">
        <v>6</v>
      </c>
      <c r="F2" s="36" t="s">
        <v>7</v>
      </c>
      <c r="G2" s="36" t="s">
        <v>8</v>
      </c>
      <c r="H2" s="36" t="s">
        <v>9</v>
      </c>
      <c r="I2" s="36" t="s">
        <v>10</v>
      </c>
      <c r="J2" s="37" t="s">
        <v>11</v>
      </c>
      <c r="K2" s="62" t="s">
        <v>12</v>
      </c>
      <c r="L2" s="63" t="s">
        <v>13</v>
      </c>
    </row>
    <row r="3" spans="2:12" x14ac:dyDescent="0.25">
      <c r="B3" s="33" t="s">
        <v>15</v>
      </c>
      <c r="C3" s="34">
        <v>197</v>
      </c>
      <c r="D3" s="54">
        <v>1</v>
      </c>
      <c r="E3" s="58"/>
      <c r="F3" s="43"/>
      <c r="G3" s="43"/>
      <c r="H3" s="43"/>
      <c r="I3" s="43"/>
      <c r="J3" s="46"/>
      <c r="K3" s="54">
        <v>1</v>
      </c>
      <c r="L3" s="51"/>
    </row>
    <row r="4" spans="2:12" x14ac:dyDescent="0.25">
      <c r="B4" s="10" t="s">
        <v>17</v>
      </c>
      <c r="C4" s="12">
        <v>300</v>
      </c>
      <c r="D4" s="55">
        <v>1</v>
      </c>
      <c r="E4" s="59"/>
      <c r="F4" s="44"/>
      <c r="G4" s="44"/>
      <c r="H4" s="44"/>
      <c r="I4" s="44"/>
      <c r="J4" s="47"/>
      <c r="K4" s="55">
        <v>1</v>
      </c>
      <c r="L4" s="52"/>
    </row>
    <row r="5" spans="2:12" x14ac:dyDescent="0.25">
      <c r="B5" s="10" t="s">
        <v>19</v>
      </c>
      <c r="C5" s="12">
        <v>454</v>
      </c>
      <c r="D5" s="55">
        <v>1</v>
      </c>
      <c r="E5" s="59"/>
      <c r="F5" s="44"/>
      <c r="G5" s="44"/>
      <c r="H5" s="44"/>
      <c r="I5" s="44"/>
      <c r="J5" s="47"/>
      <c r="K5" s="55">
        <v>1</v>
      </c>
      <c r="L5" s="52"/>
    </row>
    <row r="6" spans="2:12" x14ac:dyDescent="0.25">
      <c r="B6" s="10" t="s">
        <v>21</v>
      </c>
      <c r="C6" s="12">
        <v>466</v>
      </c>
      <c r="D6" s="55">
        <v>1</v>
      </c>
      <c r="E6" s="59"/>
      <c r="F6" s="44"/>
      <c r="G6" s="44"/>
      <c r="H6" s="44"/>
      <c r="I6" s="44"/>
      <c r="J6" s="47"/>
      <c r="K6" s="55">
        <v>1</v>
      </c>
      <c r="L6" s="52"/>
    </row>
    <row r="7" spans="2:12" x14ac:dyDescent="0.25">
      <c r="B7" s="10" t="s">
        <v>23</v>
      </c>
      <c r="C7" s="12">
        <v>479</v>
      </c>
      <c r="D7" s="55">
        <v>1</v>
      </c>
      <c r="E7" s="59"/>
      <c r="F7" s="44"/>
      <c r="G7" s="44"/>
      <c r="H7" s="44"/>
      <c r="I7" s="44"/>
      <c r="J7" s="47"/>
      <c r="K7" s="55">
        <v>1</v>
      </c>
      <c r="L7" s="52"/>
    </row>
    <row r="8" spans="2:12" x14ac:dyDescent="0.25">
      <c r="B8" s="10" t="s">
        <v>25</v>
      </c>
      <c r="C8" s="12">
        <v>497</v>
      </c>
      <c r="D8" s="55">
        <v>1</v>
      </c>
      <c r="E8" s="59"/>
      <c r="F8" s="44"/>
      <c r="G8" s="44"/>
      <c r="H8" s="44"/>
      <c r="I8" s="44"/>
      <c r="J8" s="47"/>
      <c r="K8" s="55">
        <v>1</v>
      </c>
      <c r="L8" s="52"/>
    </row>
    <row r="9" spans="2:12" x14ac:dyDescent="0.25">
      <c r="B9" s="14" t="s">
        <v>27</v>
      </c>
      <c r="C9" s="15">
        <v>646</v>
      </c>
      <c r="D9" s="55">
        <v>2</v>
      </c>
      <c r="E9" s="59"/>
      <c r="F9" s="44"/>
      <c r="G9" s="44"/>
      <c r="H9" s="44"/>
      <c r="I9" s="44"/>
      <c r="J9" s="47"/>
      <c r="K9" s="55">
        <v>1</v>
      </c>
      <c r="L9" s="52"/>
    </row>
    <row r="10" spans="2:12" x14ac:dyDescent="0.25">
      <c r="B10" s="14" t="s">
        <v>29</v>
      </c>
      <c r="C10" s="15">
        <v>832</v>
      </c>
      <c r="D10" s="55">
        <v>2</v>
      </c>
      <c r="E10" s="59"/>
      <c r="F10" s="44"/>
      <c r="G10" s="44"/>
      <c r="H10" s="44"/>
      <c r="I10" s="44"/>
      <c r="J10" s="47"/>
      <c r="K10" s="55">
        <v>1</v>
      </c>
      <c r="L10" s="52"/>
    </row>
    <row r="11" spans="2:12" x14ac:dyDescent="0.25">
      <c r="B11" s="14" t="s">
        <v>30</v>
      </c>
      <c r="C11" s="15">
        <v>938</v>
      </c>
      <c r="D11" s="55">
        <v>2</v>
      </c>
      <c r="E11" s="59"/>
      <c r="F11" s="44"/>
      <c r="G11" s="44"/>
      <c r="H11" s="44"/>
      <c r="I11" s="44"/>
      <c r="J11" s="47"/>
      <c r="K11" s="55">
        <v>1</v>
      </c>
      <c r="L11" s="52"/>
    </row>
    <row r="12" spans="2:12" x14ac:dyDescent="0.25">
      <c r="B12" s="14" t="s">
        <v>31</v>
      </c>
      <c r="C12" s="15">
        <v>970</v>
      </c>
      <c r="D12" s="55">
        <v>2</v>
      </c>
      <c r="E12" s="59"/>
      <c r="F12" s="44"/>
      <c r="G12" s="44"/>
      <c r="H12" s="44"/>
      <c r="I12" s="44"/>
      <c r="J12" s="47"/>
      <c r="K12" s="55">
        <v>1</v>
      </c>
      <c r="L12" s="52"/>
    </row>
    <row r="13" spans="2:12" x14ac:dyDescent="0.25">
      <c r="B13" s="14" t="s">
        <v>32</v>
      </c>
      <c r="C13" s="15">
        <v>985</v>
      </c>
      <c r="D13" s="55">
        <v>2</v>
      </c>
      <c r="E13" s="59"/>
      <c r="F13" s="44"/>
      <c r="G13" s="44"/>
      <c r="H13" s="44"/>
      <c r="I13" s="44"/>
      <c r="J13" s="47"/>
      <c r="K13" s="55">
        <v>1</v>
      </c>
      <c r="L13" s="52"/>
    </row>
    <row r="14" spans="2:12" x14ac:dyDescent="0.25">
      <c r="B14" s="10" t="s">
        <v>34</v>
      </c>
      <c r="C14" s="13">
        <v>1105</v>
      </c>
      <c r="D14" s="55">
        <v>3</v>
      </c>
      <c r="E14" s="59"/>
      <c r="F14" s="44"/>
      <c r="G14" s="44"/>
      <c r="H14" s="44"/>
      <c r="I14" s="44"/>
      <c r="J14" s="47"/>
      <c r="K14" s="55">
        <v>1</v>
      </c>
      <c r="L14" s="52"/>
    </row>
    <row r="15" spans="2:12" x14ac:dyDescent="0.25">
      <c r="B15" s="10" t="s">
        <v>36</v>
      </c>
      <c r="C15" s="13">
        <v>1185</v>
      </c>
      <c r="D15" s="55">
        <v>3</v>
      </c>
      <c r="E15" s="59"/>
      <c r="F15" s="44"/>
      <c r="G15" s="44"/>
      <c r="H15" s="44"/>
      <c r="I15" s="44"/>
      <c r="J15" s="47"/>
      <c r="K15" s="55">
        <v>1</v>
      </c>
      <c r="L15" s="52"/>
    </row>
    <row r="16" spans="2:12" x14ac:dyDescent="0.25">
      <c r="B16" s="10" t="s">
        <v>37</v>
      </c>
      <c r="C16" s="13">
        <v>1237</v>
      </c>
      <c r="D16" s="55">
        <v>3</v>
      </c>
      <c r="E16" s="59"/>
      <c r="F16" s="44"/>
      <c r="G16" s="44"/>
      <c r="H16" s="44"/>
      <c r="I16" s="44"/>
      <c r="J16" s="47"/>
      <c r="K16" s="55">
        <v>1</v>
      </c>
      <c r="L16" s="52"/>
    </row>
    <row r="17" spans="2:12" x14ac:dyDescent="0.25">
      <c r="B17" s="10" t="s">
        <v>38</v>
      </c>
      <c r="C17" s="13">
        <v>1360</v>
      </c>
      <c r="D17" s="55">
        <v>3</v>
      </c>
      <c r="E17" s="59"/>
      <c r="F17" s="44"/>
      <c r="G17" s="44"/>
      <c r="H17" s="44"/>
      <c r="I17" s="44"/>
      <c r="J17" s="47"/>
      <c r="K17" s="55">
        <v>1</v>
      </c>
      <c r="L17" s="52"/>
    </row>
    <row r="18" spans="2:12" x14ac:dyDescent="0.25">
      <c r="B18" s="10" t="s">
        <v>18</v>
      </c>
      <c r="C18" s="13">
        <v>1516</v>
      </c>
      <c r="D18" s="55">
        <v>4</v>
      </c>
      <c r="E18" s="59"/>
      <c r="F18" s="44"/>
      <c r="G18" s="44"/>
      <c r="H18" s="44"/>
      <c r="I18" s="44"/>
      <c r="J18" s="47"/>
      <c r="K18" s="55">
        <v>1</v>
      </c>
      <c r="L18" s="52"/>
    </row>
    <row r="19" spans="2:12" x14ac:dyDescent="0.25">
      <c r="B19" s="10" t="s">
        <v>16</v>
      </c>
      <c r="C19" s="13">
        <v>1525</v>
      </c>
      <c r="D19" s="55">
        <v>4</v>
      </c>
      <c r="E19" s="59"/>
      <c r="F19" s="44"/>
      <c r="G19" s="44"/>
      <c r="H19" s="44"/>
      <c r="I19" s="44"/>
      <c r="J19" s="47"/>
      <c r="K19" s="55">
        <v>1</v>
      </c>
      <c r="L19" s="52"/>
    </row>
    <row r="20" spans="2:12" x14ac:dyDescent="0.25">
      <c r="B20" s="10" t="s">
        <v>22</v>
      </c>
      <c r="C20" s="13">
        <v>1572</v>
      </c>
      <c r="D20" s="55">
        <v>4</v>
      </c>
      <c r="E20" s="59"/>
      <c r="F20" s="44"/>
      <c r="G20" s="44"/>
      <c r="H20" s="44"/>
      <c r="I20" s="44"/>
      <c r="J20" s="47"/>
      <c r="K20" s="55">
        <v>1</v>
      </c>
      <c r="L20" s="52"/>
    </row>
    <row r="21" spans="2:12" x14ac:dyDescent="0.25">
      <c r="B21" s="10" t="s">
        <v>20</v>
      </c>
      <c r="C21" s="13">
        <v>1631</v>
      </c>
      <c r="D21" s="55">
        <v>4</v>
      </c>
      <c r="E21" s="59"/>
      <c r="F21" s="44"/>
      <c r="G21" s="44"/>
      <c r="H21" s="44"/>
      <c r="I21" s="44"/>
      <c r="J21" s="47"/>
      <c r="K21" s="55">
        <v>2</v>
      </c>
      <c r="L21" s="52"/>
    </row>
    <row r="22" spans="2:12" x14ac:dyDescent="0.25">
      <c r="B22" s="10" t="s">
        <v>28</v>
      </c>
      <c r="C22" s="13">
        <v>1665</v>
      </c>
      <c r="D22" s="55">
        <v>4</v>
      </c>
      <c r="E22" s="59"/>
      <c r="F22" s="44"/>
      <c r="G22" s="44"/>
      <c r="H22" s="44"/>
      <c r="I22" s="44"/>
      <c r="J22" s="47"/>
      <c r="K22" s="55">
        <v>2</v>
      </c>
      <c r="L22" s="52"/>
    </row>
    <row r="23" spans="2:12" x14ac:dyDescent="0.25">
      <c r="B23" s="10" t="s">
        <v>14</v>
      </c>
      <c r="C23" s="13">
        <v>1991</v>
      </c>
      <c r="D23" s="55">
        <v>4</v>
      </c>
      <c r="E23" s="59"/>
      <c r="F23" s="44"/>
      <c r="G23" s="44"/>
      <c r="H23" s="44"/>
      <c r="I23" s="44"/>
      <c r="J23" s="47"/>
      <c r="K23" s="55">
        <v>2</v>
      </c>
      <c r="L23" s="52"/>
    </row>
    <row r="24" spans="2:12" x14ac:dyDescent="0.25">
      <c r="B24" s="10" t="s">
        <v>24</v>
      </c>
      <c r="C24" s="13">
        <v>2196</v>
      </c>
      <c r="D24" s="55">
        <v>4</v>
      </c>
      <c r="E24" s="59"/>
      <c r="F24" s="44"/>
      <c r="G24" s="44"/>
      <c r="H24" s="44"/>
      <c r="I24" s="44"/>
      <c r="J24" s="47"/>
      <c r="K24" s="55">
        <v>2</v>
      </c>
      <c r="L24" s="52"/>
    </row>
    <row r="25" spans="2:12" x14ac:dyDescent="0.25">
      <c r="B25" s="10" t="s">
        <v>26</v>
      </c>
      <c r="C25" s="13">
        <v>2239</v>
      </c>
      <c r="D25" s="55">
        <v>4</v>
      </c>
      <c r="E25" s="59"/>
      <c r="F25" s="44"/>
      <c r="G25" s="44"/>
      <c r="H25" s="44"/>
      <c r="I25" s="44"/>
      <c r="J25" s="47"/>
      <c r="K25" s="55">
        <v>2</v>
      </c>
      <c r="L25" s="52"/>
    </row>
    <row r="26" spans="2:12" x14ac:dyDescent="0.25">
      <c r="B26" s="10" t="s">
        <v>33</v>
      </c>
      <c r="C26" s="13">
        <v>2865</v>
      </c>
      <c r="D26" s="55">
        <v>5</v>
      </c>
      <c r="E26" s="59"/>
      <c r="F26" s="44"/>
      <c r="G26" s="44"/>
      <c r="H26" s="44"/>
      <c r="I26" s="44"/>
      <c r="J26" s="47"/>
      <c r="K26" s="55">
        <v>3</v>
      </c>
      <c r="L26" s="52"/>
    </row>
    <row r="27" spans="2:12" x14ac:dyDescent="0.25">
      <c r="B27" s="10" t="s">
        <v>39</v>
      </c>
      <c r="C27" s="13">
        <v>3929.5</v>
      </c>
      <c r="D27" s="55">
        <v>5</v>
      </c>
      <c r="E27" s="59"/>
      <c r="F27" s="44"/>
      <c r="G27" s="44"/>
      <c r="H27" s="44"/>
      <c r="I27" s="44"/>
      <c r="J27" s="47"/>
      <c r="K27" s="55">
        <v>3</v>
      </c>
      <c r="L27" s="52"/>
    </row>
    <row r="28" spans="2:12" ht="15.75" thickBot="1" x14ac:dyDescent="0.3">
      <c r="B28" s="16" t="s">
        <v>35</v>
      </c>
      <c r="C28" s="18">
        <v>4619</v>
      </c>
      <c r="D28" s="56">
        <v>5</v>
      </c>
      <c r="E28" s="60"/>
      <c r="F28" s="45"/>
      <c r="G28" s="45"/>
      <c r="H28" s="45"/>
      <c r="I28" s="45"/>
      <c r="J28" s="48"/>
      <c r="K28" s="56">
        <v>3</v>
      </c>
      <c r="L28" s="53"/>
    </row>
  </sheetData>
  <conditionalFormatting sqref="D2:L2">
    <cfRule type="cellIs" dxfId="29" priority="6" operator="between">
      <formula>2401</formula>
      <formula>10000</formula>
    </cfRule>
    <cfRule type="cellIs" dxfId="28" priority="7" operator="between">
      <formula>1501</formula>
      <formula>2400</formula>
    </cfRule>
    <cfRule type="cellIs" dxfId="27" priority="8" operator="between">
      <formula>1001</formula>
      <formula>1500</formula>
    </cfRule>
    <cfRule type="cellIs" dxfId="26" priority="9" operator="between">
      <formula>501</formula>
      <formula>1000</formula>
    </cfRule>
    <cfRule type="cellIs" dxfId="25" priority="10" operator="between">
      <formula>1</formula>
      <formula>500</formula>
    </cfRule>
  </conditionalFormatting>
  <conditionalFormatting sqref="B2:C28">
    <cfRule type="cellIs" dxfId="24" priority="1" operator="between">
      <formula>2401</formula>
      <formula>10000</formula>
    </cfRule>
    <cfRule type="cellIs" dxfId="23" priority="2" operator="between">
      <formula>1501</formula>
      <formula>2400</formula>
    </cfRule>
    <cfRule type="cellIs" dxfId="22" priority="3" operator="between">
      <formula>1001</formula>
      <formula>1500</formula>
    </cfRule>
    <cfRule type="cellIs" dxfId="21" priority="4" operator="between">
      <formula>501</formula>
      <formula>1000</formula>
    </cfRule>
    <cfRule type="cellIs" dxfId="20" priority="5" operator="between">
      <formula>1</formula>
      <formula>500</formula>
    </cfRule>
  </conditionalFormatting>
  <pageMargins left="0.7" right="0.7" top="0.75" bottom="0.75" header="0.3" footer="0.3"/>
  <pageSetup paperSize="8" scale="54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344" yWindow="444" count="6">
        <x14:dataValidation type="list" allowBlank="1" showInputMessage="1" showErrorMessage="1" errorTitle="Vrednost ni ustrezna" error="Možno je izbrati samo vrednosti iz spustnega seznama" promptTitle="Izberi vrednost iz seznama" xr:uid="{2F365822-6014-47DD-A290-717B474F0C8F}">
          <x14:formula1>
            <xm:f>'Spustni seznam'!$B$3:$B$5</xm:f>
          </x14:formula1>
          <xm:sqref>F3:F28</xm:sqref>
        </x14:dataValidation>
        <x14:dataValidation type="list" allowBlank="1" showInputMessage="1" showErrorMessage="1" promptTitle="Izberi vrednost iz seznama" xr:uid="{E2C121B5-D8D8-479D-9D56-0915B102F2FD}">
          <x14:formula1>
            <xm:f>'Spustni seznam'!$C$3:$C$5</xm:f>
          </x14:formula1>
          <xm:sqref>G3:G28</xm:sqref>
        </x14:dataValidation>
        <x14:dataValidation type="list" allowBlank="1" showInputMessage="1" showErrorMessage="1" promptTitle="Izberi vrednost iz seznama" xr:uid="{4DFA08F1-76E2-4D40-B001-15C15F815B82}">
          <x14:formula1>
            <xm:f>'Spustni seznam'!$D$3:$D$5</xm:f>
          </x14:formula1>
          <xm:sqref>H3:H28</xm:sqref>
        </x14:dataValidation>
        <x14:dataValidation type="list" allowBlank="1" showInputMessage="1" showErrorMessage="1" promptTitle="Izberi vrednost iz seznama" xr:uid="{B0755B2D-F9A8-4119-B78F-B94AD477BDF5}">
          <x14:formula1>
            <xm:f>'Spustni seznam'!$E$3:$E$4</xm:f>
          </x14:formula1>
          <xm:sqref>I3:I28</xm:sqref>
        </x14:dataValidation>
        <x14:dataValidation type="list" allowBlank="1" showInputMessage="1" showErrorMessage="1" promptTitle="Izberi vrednost iz seznama" xr:uid="{133D99A7-0168-4F7A-8F1F-E5682A27A598}">
          <x14:formula1>
            <xm:f>'Spustni seznam'!$F$3:$F$4</xm:f>
          </x14:formula1>
          <xm:sqref>J3:J28</xm:sqref>
        </x14:dataValidation>
        <x14:dataValidation type="list" allowBlank="1" showInputMessage="1" showErrorMessage="1" promptTitle="Izberi vrednost iz seznama" xr:uid="{5EFC2C3E-6720-46E1-BF27-C03DD068D172}">
          <x14:formula1>
            <xm:f>'Spustni seznam'!$G$3:$G$5</xm:f>
          </x14:formula1>
          <xm:sqref>L3:L28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6794-95C2-4E30-8905-E4BCF733A3A1}">
  <dimension ref="B1:G5"/>
  <sheetViews>
    <sheetView workbookViewId="0">
      <selection activeCell="F7" sqref="F7"/>
    </sheetView>
  </sheetViews>
  <sheetFormatPr defaultRowHeight="15" x14ac:dyDescent="0.25"/>
  <cols>
    <col min="2" max="6" width="32.28515625" customWidth="1"/>
    <col min="7" max="7" width="21.42578125" customWidth="1"/>
  </cols>
  <sheetData>
    <row r="1" spans="2:7" ht="15.75" thickBot="1" x14ac:dyDescent="0.3"/>
    <row r="2" spans="2:7" ht="85.5" customHeight="1" thickBot="1" x14ac:dyDescent="0.3">
      <c r="B2" s="39" t="s">
        <v>7</v>
      </c>
      <c r="C2" s="39" t="s">
        <v>8</v>
      </c>
      <c r="D2" s="39" t="s">
        <v>9</v>
      </c>
      <c r="E2" s="39" t="s">
        <v>10</v>
      </c>
      <c r="F2" s="40" t="s">
        <v>11</v>
      </c>
      <c r="G2" s="38" t="s">
        <v>13</v>
      </c>
    </row>
    <row r="3" spans="2:7" x14ac:dyDescent="0.25"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</row>
    <row r="4" spans="2:7" x14ac:dyDescent="0.25">
      <c r="B4" s="41">
        <v>1</v>
      </c>
      <c r="C4" s="41">
        <v>1</v>
      </c>
      <c r="D4" s="41">
        <v>1</v>
      </c>
      <c r="E4" s="41">
        <v>1</v>
      </c>
      <c r="F4" s="41">
        <v>1</v>
      </c>
      <c r="G4" s="41">
        <v>1</v>
      </c>
    </row>
    <row r="5" spans="2:7" x14ac:dyDescent="0.25">
      <c r="B5" s="41">
        <v>2</v>
      </c>
      <c r="C5" s="41">
        <v>3</v>
      </c>
      <c r="D5" s="41">
        <v>3</v>
      </c>
      <c r="E5" s="42"/>
      <c r="F5" s="42"/>
      <c r="G5" s="41">
        <v>3</v>
      </c>
    </row>
  </sheetData>
  <conditionalFormatting sqref="B2:F2">
    <cfRule type="cellIs" dxfId="9" priority="6" operator="between">
      <formula>2401</formula>
      <formula>10000</formula>
    </cfRule>
    <cfRule type="cellIs" dxfId="8" priority="7" operator="between">
      <formula>1501</formula>
      <formula>2400</formula>
    </cfRule>
    <cfRule type="cellIs" dxfId="7" priority="8" operator="between">
      <formula>1001</formula>
      <formula>1500</formula>
    </cfRule>
    <cfRule type="cellIs" dxfId="6" priority="9" operator="between">
      <formula>501</formula>
      <formula>1000</formula>
    </cfRule>
    <cfRule type="cellIs" dxfId="5" priority="10" operator="between">
      <formula>1</formula>
      <formula>500</formula>
    </cfRule>
  </conditionalFormatting>
  <conditionalFormatting sqref="G2">
    <cfRule type="cellIs" dxfId="4" priority="1" operator="between">
      <formula>2401</formula>
      <formula>10000</formula>
    </cfRule>
    <cfRule type="cellIs" dxfId="3" priority="2" operator="between">
      <formula>1501</formula>
      <formula>2400</formula>
    </cfRule>
    <cfRule type="cellIs" dxfId="2" priority="3" operator="between">
      <formula>1001</formula>
      <formula>1500</formula>
    </cfRule>
    <cfRule type="cellIs" dxfId="1" priority="4" operator="between">
      <formula>501</formula>
      <formula>1000</formula>
    </cfRule>
    <cfRule type="cellIs" dxfId="0" priority="5" operator="between">
      <formula>1</formula>
      <formula>500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5A75-63BB-4830-A562-92AB82E681E1}">
  <sheetPr>
    <pageSetUpPr fitToPage="1"/>
  </sheetPr>
  <dimension ref="A6:D90"/>
  <sheetViews>
    <sheetView zoomScaleNormal="100" workbookViewId="0">
      <selection activeCell="A43" sqref="A43"/>
    </sheetView>
  </sheetViews>
  <sheetFormatPr defaultRowHeight="15" x14ac:dyDescent="0.25"/>
  <cols>
    <col min="1" max="1" width="89.42578125" customWidth="1"/>
    <col min="2" max="2" width="23.140625" customWidth="1"/>
    <col min="3" max="3" width="19.85546875" bestFit="1" customWidth="1"/>
  </cols>
  <sheetData>
    <row r="6" spans="1:3" ht="15.75" x14ac:dyDescent="0.25">
      <c r="A6" s="1" t="s">
        <v>0</v>
      </c>
      <c r="B6" s="2"/>
    </row>
    <row r="7" spans="1:3" x14ac:dyDescent="0.25">
      <c r="A7" s="2"/>
      <c r="B7" s="2"/>
    </row>
    <row r="8" spans="1:3" ht="18.75" x14ac:dyDescent="0.3">
      <c r="A8" s="3" t="s">
        <v>1</v>
      </c>
      <c r="B8" s="3"/>
    </row>
    <row r="9" spans="1:3" ht="18.75" x14ac:dyDescent="0.3">
      <c r="A9" s="4"/>
      <c r="B9" s="4"/>
    </row>
    <row r="10" spans="1:3" ht="15.75" x14ac:dyDescent="0.25">
      <c r="A10" s="5" t="s">
        <v>2</v>
      </c>
      <c r="B10" s="5"/>
    </row>
    <row r="12" spans="1:3" x14ac:dyDescent="0.25">
      <c r="A12" s="6" t="s">
        <v>3</v>
      </c>
      <c r="B12" s="7">
        <f>B15+B42+B45+B52+B60+B64</f>
        <v>50934.5</v>
      </c>
    </row>
    <row r="13" spans="1:3" x14ac:dyDescent="0.25">
      <c r="A13" s="6"/>
    </row>
    <row r="14" spans="1:3" ht="15.75" thickBot="1" x14ac:dyDescent="0.3">
      <c r="A14" s="6"/>
    </row>
    <row r="15" spans="1:3" s="32" customFormat="1" x14ac:dyDescent="0.25">
      <c r="A15" s="30" t="s">
        <v>4</v>
      </c>
      <c r="B15" s="31">
        <f>SUM(B16:B41)</f>
        <v>37399.5</v>
      </c>
      <c r="C15"/>
    </row>
    <row r="16" spans="1:3" x14ac:dyDescent="0.25">
      <c r="A16" s="10" t="s">
        <v>14</v>
      </c>
      <c r="B16" s="11">
        <v>1991</v>
      </c>
    </row>
    <row r="17" spans="1:2" x14ac:dyDescent="0.25">
      <c r="A17" s="10" t="s">
        <v>16</v>
      </c>
      <c r="B17" s="11">
        <v>1525</v>
      </c>
    </row>
    <row r="18" spans="1:2" x14ac:dyDescent="0.25">
      <c r="A18" s="10" t="s">
        <v>18</v>
      </c>
      <c r="B18" s="11">
        <v>1516</v>
      </c>
    </row>
    <row r="19" spans="1:2" x14ac:dyDescent="0.25">
      <c r="A19" s="10" t="s">
        <v>20</v>
      </c>
      <c r="B19" s="11">
        <v>1631</v>
      </c>
    </row>
    <row r="20" spans="1:2" x14ac:dyDescent="0.25">
      <c r="A20" s="10" t="s">
        <v>22</v>
      </c>
      <c r="B20" s="11">
        <v>1572</v>
      </c>
    </row>
    <row r="21" spans="1:2" x14ac:dyDescent="0.25">
      <c r="A21" s="10" t="s">
        <v>24</v>
      </c>
      <c r="B21" s="11">
        <v>2196</v>
      </c>
    </row>
    <row r="22" spans="1:2" x14ac:dyDescent="0.25">
      <c r="A22" s="10" t="s">
        <v>26</v>
      </c>
      <c r="B22" s="11">
        <v>2239</v>
      </c>
    </row>
    <row r="23" spans="1:2" x14ac:dyDescent="0.25">
      <c r="A23" s="10" t="s">
        <v>28</v>
      </c>
      <c r="B23" s="11">
        <v>1665</v>
      </c>
    </row>
    <row r="24" spans="1:2" x14ac:dyDescent="0.25">
      <c r="A24" s="10" t="s">
        <v>23</v>
      </c>
      <c r="B24" s="11">
        <v>479</v>
      </c>
    </row>
    <row r="25" spans="1:2" x14ac:dyDescent="0.25">
      <c r="A25" s="10" t="s">
        <v>15</v>
      </c>
      <c r="B25" s="11">
        <v>197</v>
      </c>
    </row>
    <row r="26" spans="1:2" x14ac:dyDescent="0.25">
      <c r="A26" s="10" t="s">
        <v>25</v>
      </c>
      <c r="B26" s="11">
        <v>497</v>
      </c>
    </row>
    <row r="27" spans="1:2" x14ac:dyDescent="0.25">
      <c r="A27" s="10" t="s">
        <v>33</v>
      </c>
      <c r="B27" s="11">
        <v>2865</v>
      </c>
    </row>
    <row r="28" spans="1:2" x14ac:dyDescent="0.25">
      <c r="A28" s="10" t="s">
        <v>35</v>
      </c>
      <c r="B28" s="11">
        <v>4619</v>
      </c>
    </row>
    <row r="29" spans="1:2" x14ac:dyDescent="0.25">
      <c r="A29" s="10" t="s">
        <v>32</v>
      </c>
      <c r="B29" s="11">
        <v>985</v>
      </c>
    </row>
    <row r="30" spans="1:2" x14ac:dyDescent="0.25">
      <c r="A30" s="10" t="s">
        <v>29</v>
      </c>
      <c r="B30" s="11">
        <v>832</v>
      </c>
    </row>
    <row r="31" spans="1:2" x14ac:dyDescent="0.25">
      <c r="A31" s="10" t="s">
        <v>38</v>
      </c>
      <c r="B31" s="11">
        <v>1360</v>
      </c>
    </row>
    <row r="32" spans="1:2" x14ac:dyDescent="0.25">
      <c r="A32" s="10" t="s">
        <v>37</v>
      </c>
      <c r="B32" s="11">
        <v>1237</v>
      </c>
    </row>
    <row r="33" spans="1:4" x14ac:dyDescent="0.25">
      <c r="A33" s="10" t="s">
        <v>21</v>
      </c>
      <c r="B33" s="11">
        <v>466</v>
      </c>
    </row>
    <row r="34" spans="1:4" x14ac:dyDescent="0.25">
      <c r="A34" s="10" t="s">
        <v>27</v>
      </c>
      <c r="B34" s="11">
        <v>646</v>
      </c>
    </row>
    <row r="35" spans="1:4" x14ac:dyDescent="0.25">
      <c r="A35" s="10" t="s">
        <v>31</v>
      </c>
      <c r="B35" s="11">
        <v>970</v>
      </c>
    </row>
    <row r="36" spans="1:4" x14ac:dyDescent="0.25">
      <c r="A36" s="10" t="s">
        <v>30</v>
      </c>
      <c r="B36" s="11">
        <v>938</v>
      </c>
    </row>
    <row r="37" spans="1:4" x14ac:dyDescent="0.25">
      <c r="A37" s="10" t="s">
        <v>39</v>
      </c>
      <c r="B37" s="50">
        <v>3929.5</v>
      </c>
      <c r="D37" s="49"/>
    </row>
    <row r="38" spans="1:4" x14ac:dyDescent="0.25">
      <c r="A38" s="10" t="s">
        <v>34</v>
      </c>
      <c r="B38" s="11">
        <v>1105</v>
      </c>
    </row>
    <row r="39" spans="1:4" x14ac:dyDescent="0.25">
      <c r="A39" s="10" t="s">
        <v>36</v>
      </c>
      <c r="B39" s="11">
        <v>1185</v>
      </c>
    </row>
    <row r="40" spans="1:4" x14ac:dyDescent="0.25">
      <c r="A40" s="10" t="s">
        <v>17</v>
      </c>
      <c r="B40" s="11">
        <v>300</v>
      </c>
    </row>
    <row r="41" spans="1:4" ht="15.75" thickBot="1" x14ac:dyDescent="0.3">
      <c r="A41" s="16" t="s">
        <v>19</v>
      </c>
      <c r="B41" s="17">
        <v>454</v>
      </c>
    </row>
    <row r="42" spans="1:4" x14ac:dyDescent="0.25">
      <c r="A42" s="8" t="s">
        <v>40</v>
      </c>
      <c r="B42" s="9">
        <f>B43+B44</f>
        <v>2013</v>
      </c>
    </row>
    <row r="43" spans="1:4" x14ac:dyDescent="0.25">
      <c r="A43" s="19" t="s">
        <v>41</v>
      </c>
      <c r="B43" s="11">
        <v>1036</v>
      </c>
    </row>
    <row r="44" spans="1:4" ht="15.75" thickBot="1" x14ac:dyDescent="0.3">
      <c r="A44" s="20" t="s">
        <v>42</v>
      </c>
      <c r="B44" s="17">
        <v>977</v>
      </c>
    </row>
    <row r="45" spans="1:4" x14ac:dyDescent="0.25">
      <c r="A45" s="21" t="s">
        <v>43</v>
      </c>
      <c r="B45" s="22">
        <f>B46+B47+B48+B49+B50+B51</f>
        <v>5743</v>
      </c>
    </row>
    <row r="46" spans="1:4" x14ac:dyDescent="0.25">
      <c r="A46" s="10" t="s">
        <v>44</v>
      </c>
      <c r="B46" s="11">
        <v>342</v>
      </c>
    </row>
    <row r="47" spans="1:4" x14ac:dyDescent="0.25">
      <c r="A47" s="10" t="s">
        <v>45</v>
      </c>
      <c r="B47" s="11">
        <v>753</v>
      </c>
    </row>
    <row r="48" spans="1:4" x14ac:dyDescent="0.25">
      <c r="A48" s="10" t="s">
        <v>46</v>
      </c>
      <c r="B48" s="11">
        <v>1035</v>
      </c>
    </row>
    <row r="49" spans="1:2" x14ac:dyDescent="0.25">
      <c r="A49" s="10" t="s">
        <v>47</v>
      </c>
      <c r="B49" s="11">
        <v>480</v>
      </c>
    </row>
    <row r="50" spans="1:2" x14ac:dyDescent="0.25">
      <c r="A50" s="10" t="s">
        <v>48</v>
      </c>
      <c r="B50" s="11">
        <v>1443</v>
      </c>
    </row>
    <row r="51" spans="1:2" ht="15.75" thickBot="1" x14ac:dyDescent="0.3">
      <c r="A51" s="23" t="s">
        <v>26</v>
      </c>
      <c r="B51" s="24">
        <v>1690</v>
      </c>
    </row>
    <row r="52" spans="1:2" x14ac:dyDescent="0.25">
      <c r="A52" s="25" t="s">
        <v>49</v>
      </c>
      <c r="B52" s="9">
        <f>B53+B54+B55+B56+B57+B58+B59</f>
        <v>483</v>
      </c>
    </row>
    <row r="53" spans="1:2" x14ac:dyDescent="0.25">
      <c r="A53" s="10" t="s">
        <v>50</v>
      </c>
      <c r="B53" s="11">
        <v>77</v>
      </c>
    </row>
    <row r="54" spans="1:2" x14ac:dyDescent="0.25">
      <c r="A54" s="10" t="s">
        <v>51</v>
      </c>
      <c r="B54" s="11">
        <v>105</v>
      </c>
    </row>
    <row r="55" spans="1:2" x14ac:dyDescent="0.25">
      <c r="A55" s="10" t="s">
        <v>52</v>
      </c>
      <c r="B55" s="11">
        <v>22</v>
      </c>
    </row>
    <row r="56" spans="1:2" x14ac:dyDescent="0.25">
      <c r="A56" s="10" t="s">
        <v>53</v>
      </c>
      <c r="B56" s="11">
        <v>74</v>
      </c>
    </row>
    <row r="57" spans="1:2" x14ac:dyDescent="0.25">
      <c r="A57" s="10" t="s">
        <v>54</v>
      </c>
      <c r="B57" s="11">
        <v>58</v>
      </c>
    </row>
    <row r="58" spans="1:2" x14ac:dyDescent="0.25">
      <c r="A58" s="10" t="s">
        <v>55</v>
      </c>
      <c r="B58" s="11">
        <v>30</v>
      </c>
    </row>
    <row r="59" spans="1:2" ht="15.75" thickBot="1" x14ac:dyDescent="0.3">
      <c r="A59" s="16" t="s">
        <v>56</v>
      </c>
      <c r="B59" s="17">
        <v>117</v>
      </c>
    </row>
    <row r="60" spans="1:2" x14ac:dyDescent="0.25">
      <c r="A60" s="26" t="s">
        <v>57</v>
      </c>
      <c r="B60" s="27">
        <f>B61+B62+B63</f>
        <v>895</v>
      </c>
    </row>
    <row r="61" spans="1:2" x14ac:dyDescent="0.25">
      <c r="A61" s="10" t="s">
        <v>58</v>
      </c>
      <c r="B61" s="11">
        <v>656</v>
      </c>
    </row>
    <row r="62" spans="1:2" x14ac:dyDescent="0.25">
      <c r="A62" s="10" t="s">
        <v>59</v>
      </c>
      <c r="B62" s="11">
        <v>236</v>
      </c>
    </row>
    <row r="63" spans="1:2" ht="15.75" thickBot="1" x14ac:dyDescent="0.3">
      <c r="A63" s="23" t="s">
        <v>60</v>
      </c>
      <c r="B63" s="24">
        <v>3</v>
      </c>
    </row>
    <row r="64" spans="1:2" x14ac:dyDescent="0.25">
      <c r="A64" s="28" t="s">
        <v>61</v>
      </c>
      <c r="B64" s="9">
        <f>SUM(B65:B89)</f>
        <v>4401</v>
      </c>
    </row>
    <row r="65" spans="1:2" x14ac:dyDescent="0.25">
      <c r="A65" s="10" t="s">
        <v>62</v>
      </c>
      <c r="B65" s="11">
        <v>51</v>
      </c>
    </row>
    <row r="66" spans="1:2" x14ac:dyDescent="0.25">
      <c r="A66" s="10" t="s">
        <v>63</v>
      </c>
      <c r="B66" s="11">
        <v>28</v>
      </c>
    </row>
    <row r="67" spans="1:2" x14ac:dyDescent="0.25">
      <c r="A67" s="10" t="s">
        <v>64</v>
      </c>
      <c r="B67" s="11">
        <v>28</v>
      </c>
    </row>
    <row r="68" spans="1:2" x14ac:dyDescent="0.25">
      <c r="A68" s="10" t="s">
        <v>65</v>
      </c>
      <c r="B68" s="11">
        <v>52</v>
      </c>
    </row>
    <row r="69" spans="1:2" x14ac:dyDescent="0.25">
      <c r="A69" s="10" t="s">
        <v>66</v>
      </c>
      <c r="B69" s="11">
        <v>560</v>
      </c>
    </row>
    <row r="70" spans="1:2" x14ac:dyDescent="0.25">
      <c r="A70" s="10" t="s">
        <v>67</v>
      </c>
      <c r="B70" s="11">
        <v>132</v>
      </c>
    </row>
    <row r="71" spans="1:2" x14ac:dyDescent="0.25">
      <c r="A71" s="10" t="s">
        <v>68</v>
      </c>
      <c r="B71" s="11">
        <v>10</v>
      </c>
    </row>
    <row r="72" spans="1:2" x14ac:dyDescent="0.25">
      <c r="A72" s="10" t="s">
        <v>69</v>
      </c>
      <c r="B72" s="11">
        <v>422</v>
      </c>
    </row>
    <row r="73" spans="1:2" x14ac:dyDescent="0.25">
      <c r="A73" s="10" t="s">
        <v>70</v>
      </c>
      <c r="B73" s="11">
        <v>39</v>
      </c>
    </row>
    <row r="74" spans="1:2" x14ac:dyDescent="0.25">
      <c r="A74" s="10" t="s">
        <v>71</v>
      </c>
      <c r="B74" s="11">
        <v>893</v>
      </c>
    </row>
    <row r="75" spans="1:2" x14ac:dyDescent="0.25">
      <c r="A75" s="10" t="s">
        <v>72</v>
      </c>
      <c r="B75" s="11">
        <v>472</v>
      </c>
    </row>
    <row r="76" spans="1:2" x14ac:dyDescent="0.25">
      <c r="A76" s="10" t="s">
        <v>73</v>
      </c>
      <c r="B76" s="11">
        <v>399</v>
      </c>
    </row>
    <row r="77" spans="1:2" x14ac:dyDescent="0.25">
      <c r="A77" s="10" t="s">
        <v>74</v>
      </c>
      <c r="B77" s="11">
        <v>41</v>
      </c>
    </row>
    <row r="78" spans="1:2" x14ac:dyDescent="0.25">
      <c r="A78" s="10" t="s">
        <v>75</v>
      </c>
      <c r="B78" s="11">
        <v>105</v>
      </c>
    </row>
    <row r="79" spans="1:2" x14ac:dyDescent="0.25">
      <c r="A79" s="10" t="s">
        <v>76</v>
      </c>
      <c r="B79" s="11">
        <v>51</v>
      </c>
    </row>
    <row r="80" spans="1:2" x14ac:dyDescent="0.25">
      <c r="A80" s="10" t="s">
        <v>77</v>
      </c>
      <c r="B80" s="11">
        <v>235</v>
      </c>
    </row>
    <row r="81" spans="1:2" x14ac:dyDescent="0.25">
      <c r="A81" s="10" t="s">
        <v>78</v>
      </c>
      <c r="B81" s="11">
        <v>223</v>
      </c>
    </row>
    <row r="82" spans="1:2" x14ac:dyDescent="0.25">
      <c r="A82" s="10" t="s">
        <v>79</v>
      </c>
      <c r="B82" s="11">
        <v>27</v>
      </c>
    </row>
    <row r="83" spans="1:2" x14ac:dyDescent="0.25">
      <c r="A83" s="10" t="s">
        <v>80</v>
      </c>
      <c r="B83" s="11">
        <v>50</v>
      </c>
    </row>
    <row r="84" spans="1:2" x14ac:dyDescent="0.25">
      <c r="A84" s="10" t="s">
        <v>81</v>
      </c>
      <c r="B84" s="11">
        <v>98</v>
      </c>
    </row>
    <row r="85" spans="1:2" x14ac:dyDescent="0.25">
      <c r="A85" s="10" t="s">
        <v>82</v>
      </c>
      <c r="B85" s="11">
        <v>35</v>
      </c>
    </row>
    <row r="86" spans="1:2" x14ac:dyDescent="0.25">
      <c r="A86" s="10" t="s">
        <v>83</v>
      </c>
      <c r="B86" s="11">
        <v>40</v>
      </c>
    </row>
    <row r="87" spans="1:2" x14ac:dyDescent="0.25">
      <c r="A87" s="10" t="s">
        <v>84</v>
      </c>
      <c r="B87" s="11">
        <v>53</v>
      </c>
    </row>
    <row r="88" spans="1:2" x14ac:dyDescent="0.25">
      <c r="A88" s="10" t="s">
        <v>85</v>
      </c>
      <c r="B88" s="11">
        <v>122</v>
      </c>
    </row>
    <row r="89" spans="1:2" ht="15.75" thickBot="1" x14ac:dyDescent="0.3">
      <c r="A89" s="16" t="s">
        <v>86</v>
      </c>
      <c r="B89" s="17">
        <v>235</v>
      </c>
    </row>
    <row r="90" spans="1:2" x14ac:dyDescent="0.25">
      <c r="A90" s="29"/>
    </row>
  </sheetData>
  <mergeCells count="1">
    <mergeCell ref="A9:B9"/>
  </mergeCells>
  <conditionalFormatting sqref="A15:B15 A16:A41">
    <cfRule type="cellIs" dxfId="19" priority="6" operator="between">
      <formula>2401</formula>
      <formula>10000</formula>
    </cfRule>
    <cfRule type="cellIs" dxfId="18" priority="7" operator="between">
      <formula>1501</formula>
      <formula>2400</formula>
    </cfRule>
    <cfRule type="cellIs" dxfId="17" priority="8" operator="between">
      <formula>1001</formula>
      <formula>1500</formula>
    </cfRule>
    <cfRule type="cellIs" dxfId="16" priority="9" operator="between">
      <formula>501</formula>
      <formula>1000</formula>
    </cfRule>
    <cfRule type="cellIs" dxfId="15" priority="10" operator="between">
      <formula>1</formula>
      <formula>500</formula>
    </cfRule>
  </conditionalFormatting>
  <pageMargins left="0.7" right="0.7" top="0.75" bottom="0.75" header="0.3" footer="0.3"/>
  <pageSetup paperSize="8" scale="54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410080DD65947906FC24809792A6A" ma:contentTypeVersion="3" ma:contentTypeDescription="Ustvari nov dokument." ma:contentTypeScope="" ma:versionID="1bb12e405806e1a0f38f330784f08faf">
  <xsd:schema xmlns:xsd="http://www.w3.org/2001/XMLSchema" xmlns:xs="http://www.w3.org/2001/XMLSchema" xmlns:p="http://schemas.microsoft.com/office/2006/metadata/properties" xmlns:ns2="http://schemas.microsoft.com/sharepoint/v4" xmlns:ns3="c0277750-1130-4c77-a114-54a1208786e4" targetNamespace="http://schemas.microsoft.com/office/2006/metadata/properties" ma:root="true" ma:fieldsID="a3a664802e403ae9228ff647ff88d746" ns2:_="" ns3:_="">
    <xsd:import namespace="http://schemas.microsoft.com/sharepoint/v4"/>
    <xsd:import namespace="c0277750-1130-4c77-a114-54a1208786e4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77750-1130-4c77-a114-54a1208786e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8526C238-6B5D-4C01-9774-B8E8FA7CD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c0277750-1130-4c77-a114-54a120878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12E418-53F6-4037-95BD-43F19D58FD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77106-9CBC-4C37-8F9F-D77947F1232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c0277750-1130-4c77-a114-54a1208786e4"/>
    <ds:schemaRef ds:uri="http://schemas.openxmlformats.org/package/2006/metadata/core-properties"/>
    <ds:schemaRef ds:uri="http://schemas.microsoft.com/sharepoint/v4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Podatki za prijavo na JR PU</vt:lpstr>
      <vt:lpstr>Spustni seznam</vt:lpstr>
      <vt:lpstr>Vpisani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Harcet, Marjana</dc:creator>
  <cp:lastModifiedBy>Harcet, Marjana</cp:lastModifiedBy>
  <dcterms:created xsi:type="dcterms:W3CDTF">2024-06-24T10:49:09Z</dcterms:created>
  <dcterms:modified xsi:type="dcterms:W3CDTF">2024-06-24T13:09:55Z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0x010100EA9410080DD65947906FC24809792A6A</vt:lpwstr>
  </property>
</Properties>
</file>